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dyke\Downloads\"/>
    </mc:Choice>
  </mc:AlternateContent>
  <xr:revisionPtr revIDLastSave="0" documentId="8_{A42F8572-837D-4C5E-8473-F6C7D0114C97}" xr6:coauthVersionLast="44" xr6:coauthVersionMax="44" xr10:uidLastSave="{00000000-0000-0000-0000-000000000000}"/>
  <bookViews>
    <workbookView xWindow="-120" yWindow="-120" windowWidth="20730" windowHeight="11160" activeTab="6" xr2:uid="{00000000-000D-0000-FFFF-FFFF00000000}"/>
  </bookViews>
  <sheets>
    <sheet name="CT" sheetId="1" r:id="rId1"/>
    <sheet name="MASS" sheetId="2" r:id="rId2"/>
    <sheet name="RI" sheetId="6" r:id="rId3"/>
    <sheet name="VT" sheetId="3" r:id="rId4"/>
    <sheet name="NH" sheetId="4" r:id="rId5"/>
    <sheet name="MAINE" sheetId="5" r:id="rId6"/>
    <sheet name="ALL NEW ENGLAND" sheetId="7" r:id="rId7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7" l="1"/>
  <c r="P6" i="7"/>
  <c r="J8" i="7" l="1"/>
  <c r="AB84" i="7" l="1"/>
  <c r="AA84" i="7"/>
  <c r="Z84" i="7"/>
  <c r="Y84" i="7"/>
  <c r="X84" i="7"/>
  <c r="AB88" i="7"/>
  <c r="AA88" i="7"/>
  <c r="Z88" i="7"/>
  <c r="Y88" i="7"/>
  <c r="X88" i="7"/>
  <c r="AC88" i="7" s="1"/>
  <c r="AB15" i="7"/>
  <c r="AA15" i="7"/>
  <c r="Z15" i="7"/>
  <c r="Y15" i="7"/>
  <c r="AC15" i="7" s="1"/>
  <c r="X15" i="7"/>
  <c r="AB47" i="7"/>
  <c r="AA47" i="7"/>
  <c r="Z47" i="7"/>
  <c r="Y47" i="7"/>
  <c r="X47" i="7"/>
  <c r="AB117" i="7"/>
  <c r="AA117" i="7"/>
  <c r="Z117" i="7"/>
  <c r="Y117" i="7"/>
  <c r="X117" i="7"/>
  <c r="AB25" i="7"/>
  <c r="AA25" i="7"/>
  <c r="Z25" i="7"/>
  <c r="Y25" i="7"/>
  <c r="X25" i="7"/>
  <c r="AC25" i="7" s="1"/>
  <c r="AB50" i="7"/>
  <c r="AA50" i="7"/>
  <c r="Z50" i="7"/>
  <c r="Y50" i="7"/>
  <c r="AC50" i="7" s="1"/>
  <c r="X50" i="7"/>
  <c r="AB20" i="7"/>
  <c r="AA20" i="7"/>
  <c r="Z20" i="7"/>
  <c r="Y20" i="7"/>
  <c r="X20" i="7"/>
  <c r="AB65" i="7"/>
  <c r="AA65" i="7"/>
  <c r="Z65" i="7"/>
  <c r="Y65" i="7"/>
  <c r="X65" i="7"/>
  <c r="AB45" i="7"/>
  <c r="AA45" i="7"/>
  <c r="Z45" i="7"/>
  <c r="Y45" i="7"/>
  <c r="X45" i="7"/>
  <c r="AC45" i="7" s="1"/>
  <c r="AB165" i="7"/>
  <c r="AA165" i="7"/>
  <c r="Z165" i="7"/>
  <c r="Y165" i="7"/>
  <c r="AC165" i="7" s="1"/>
  <c r="X165" i="7"/>
  <c r="AB46" i="7"/>
  <c r="AA46" i="7"/>
  <c r="Z46" i="7"/>
  <c r="Y46" i="7"/>
  <c r="X46" i="7"/>
  <c r="AB138" i="7"/>
  <c r="AA138" i="7"/>
  <c r="Z138" i="7"/>
  <c r="Y138" i="7"/>
  <c r="X138" i="7"/>
  <c r="AB13" i="7"/>
  <c r="AA13" i="7"/>
  <c r="Z13" i="7"/>
  <c r="Y13" i="7"/>
  <c r="X13" i="7"/>
  <c r="AC13" i="7" s="1"/>
  <c r="AB104" i="7"/>
  <c r="AA104" i="7"/>
  <c r="Z104" i="7"/>
  <c r="Y104" i="7"/>
  <c r="AC104" i="7" s="1"/>
  <c r="X104" i="7"/>
  <c r="AB23" i="7"/>
  <c r="AA23" i="7"/>
  <c r="Z23" i="7"/>
  <c r="Y23" i="7"/>
  <c r="X23" i="7"/>
  <c r="AB166" i="7"/>
  <c r="AA166" i="7"/>
  <c r="Z166" i="7"/>
  <c r="Y166" i="7"/>
  <c r="X166" i="7"/>
  <c r="AB231" i="7"/>
  <c r="AA231" i="7"/>
  <c r="Z231" i="7"/>
  <c r="Y231" i="7"/>
  <c r="X231" i="7"/>
  <c r="AC231" i="7" s="1"/>
  <c r="AB28" i="7"/>
  <c r="AA28" i="7"/>
  <c r="Z28" i="7"/>
  <c r="Y28" i="7"/>
  <c r="AC28" i="7" s="1"/>
  <c r="X28" i="7"/>
  <c r="AB125" i="7"/>
  <c r="AA125" i="7"/>
  <c r="Z125" i="7"/>
  <c r="Y125" i="7"/>
  <c r="X125" i="7"/>
  <c r="AB222" i="7"/>
  <c r="AA222" i="7"/>
  <c r="Z222" i="7"/>
  <c r="Y222" i="7"/>
  <c r="X222" i="7"/>
  <c r="AB115" i="7"/>
  <c r="AA115" i="7"/>
  <c r="Z115" i="7"/>
  <c r="Y115" i="7"/>
  <c r="X115" i="7"/>
  <c r="AC115" i="7" s="1"/>
  <c r="AB291" i="7"/>
  <c r="AA291" i="7"/>
  <c r="Z291" i="7"/>
  <c r="Y291" i="7"/>
  <c r="AC291" i="7" s="1"/>
  <c r="X291" i="7"/>
  <c r="AB11" i="7"/>
  <c r="AA11" i="7"/>
  <c r="Z11" i="7"/>
  <c r="Y11" i="7"/>
  <c r="X11" i="7"/>
  <c r="AB215" i="7"/>
  <c r="AA215" i="7"/>
  <c r="Z215" i="7"/>
  <c r="Y215" i="7"/>
  <c r="X215" i="7"/>
  <c r="AB49" i="7"/>
  <c r="AA49" i="7"/>
  <c r="Z49" i="7"/>
  <c r="Y49" i="7"/>
  <c r="X49" i="7"/>
  <c r="AC49" i="7" s="1"/>
  <c r="AB14" i="7"/>
  <c r="AA14" i="7"/>
  <c r="Z14" i="7"/>
  <c r="Y14" i="7"/>
  <c r="AC14" i="7" s="1"/>
  <c r="X14" i="7"/>
  <c r="AB146" i="7"/>
  <c r="AA146" i="7"/>
  <c r="Z146" i="7"/>
  <c r="Y146" i="7"/>
  <c r="X146" i="7"/>
  <c r="AB59" i="7"/>
  <c r="AA59" i="7"/>
  <c r="Z59" i="7"/>
  <c r="Y59" i="7"/>
  <c r="X59" i="7"/>
  <c r="AB73" i="7"/>
  <c r="AA73" i="7"/>
  <c r="Z73" i="7"/>
  <c r="Y73" i="7"/>
  <c r="X73" i="7"/>
  <c r="AC73" i="7" s="1"/>
  <c r="AB164" i="7"/>
  <c r="AA164" i="7"/>
  <c r="Z164" i="7"/>
  <c r="Y164" i="7"/>
  <c r="AC164" i="7" s="1"/>
  <c r="X164" i="7"/>
  <c r="AB114" i="7"/>
  <c r="AA114" i="7"/>
  <c r="Z114" i="7"/>
  <c r="Y114" i="7"/>
  <c r="X114" i="7"/>
  <c r="AB302" i="7"/>
  <c r="AA302" i="7"/>
  <c r="Z302" i="7"/>
  <c r="Y302" i="7"/>
  <c r="X302" i="7"/>
  <c r="AB67" i="7"/>
  <c r="AA67" i="7"/>
  <c r="Z67" i="7"/>
  <c r="Y67" i="7"/>
  <c r="X67" i="7"/>
  <c r="AC67" i="7" s="1"/>
  <c r="AB118" i="7"/>
  <c r="AA118" i="7"/>
  <c r="Z118" i="7"/>
  <c r="Y118" i="7"/>
  <c r="AC118" i="7" s="1"/>
  <c r="X118" i="7"/>
  <c r="AB136" i="7"/>
  <c r="AA136" i="7"/>
  <c r="Z136" i="7"/>
  <c r="Y136" i="7"/>
  <c r="X136" i="7"/>
  <c r="AB174" i="7"/>
  <c r="AA174" i="7"/>
  <c r="Z174" i="7"/>
  <c r="Y174" i="7"/>
  <c r="X174" i="7"/>
  <c r="AB169" i="7"/>
  <c r="AA169" i="7"/>
  <c r="Z169" i="7"/>
  <c r="Y169" i="7"/>
  <c r="X169" i="7"/>
  <c r="AC169" i="7" s="1"/>
  <c r="AB107" i="7"/>
  <c r="AA107" i="7"/>
  <c r="Z107" i="7"/>
  <c r="Y107" i="7"/>
  <c r="AC107" i="7" s="1"/>
  <c r="X107" i="7"/>
  <c r="AB82" i="7"/>
  <c r="AA82" i="7"/>
  <c r="Z82" i="7"/>
  <c r="Y82" i="7"/>
  <c r="X82" i="7"/>
  <c r="AB183" i="7"/>
  <c r="AA183" i="7"/>
  <c r="Z183" i="7"/>
  <c r="Y183" i="7"/>
  <c r="X183" i="7"/>
  <c r="AB54" i="7"/>
  <c r="AA54" i="7"/>
  <c r="Z54" i="7"/>
  <c r="Y54" i="7"/>
  <c r="X54" i="7"/>
  <c r="AC54" i="7" s="1"/>
  <c r="AB190" i="7"/>
  <c r="AA190" i="7"/>
  <c r="Z190" i="7"/>
  <c r="Y190" i="7"/>
  <c r="AC190" i="7" s="1"/>
  <c r="X190" i="7"/>
  <c r="AB123" i="7"/>
  <c r="AA123" i="7"/>
  <c r="Z123" i="7"/>
  <c r="Y123" i="7"/>
  <c r="X123" i="7"/>
  <c r="AB56" i="7"/>
  <c r="AA56" i="7"/>
  <c r="Z56" i="7"/>
  <c r="Y56" i="7"/>
  <c r="X56" i="7"/>
  <c r="AB250" i="7"/>
  <c r="AA250" i="7"/>
  <c r="Z250" i="7"/>
  <c r="Y250" i="7"/>
  <c r="X250" i="7"/>
  <c r="AC250" i="7" s="1"/>
  <c r="AB168" i="7"/>
  <c r="AA168" i="7"/>
  <c r="Z168" i="7"/>
  <c r="Y168" i="7"/>
  <c r="AC168" i="7" s="1"/>
  <c r="X168" i="7"/>
  <c r="AB70" i="7"/>
  <c r="AA70" i="7"/>
  <c r="Z70" i="7"/>
  <c r="Y70" i="7"/>
  <c r="X70" i="7"/>
  <c r="AB19" i="7"/>
  <c r="AA19" i="7"/>
  <c r="Z19" i="7"/>
  <c r="Y19" i="7"/>
  <c r="X19" i="7"/>
  <c r="AB58" i="7"/>
  <c r="AA58" i="7"/>
  <c r="Z58" i="7"/>
  <c r="Y58" i="7"/>
  <c r="X58" i="7"/>
  <c r="AC58" i="7" s="1"/>
  <c r="AB257" i="7"/>
  <c r="AA257" i="7"/>
  <c r="Z257" i="7"/>
  <c r="Y257" i="7"/>
  <c r="AC257" i="7" s="1"/>
  <c r="X257" i="7"/>
  <c r="AB75" i="7"/>
  <c r="AA75" i="7"/>
  <c r="Z75" i="7"/>
  <c r="Y75" i="7"/>
  <c r="X75" i="7"/>
  <c r="AB43" i="7"/>
  <c r="AA43" i="7"/>
  <c r="Z43" i="7"/>
  <c r="Y43" i="7"/>
  <c r="X43" i="7"/>
  <c r="AB33" i="7"/>
  <c r="AA33" i="7"/>
  <c r="Z33" i="7"/>
  <c r="Y33" i="7"/>
  <c r="X33" i="7"/>
  <c r="AC33" i="7" s="1"/>
  <c r="AB132" i="7"/>
  <c r="AA132" i="7"/>
  <c r="Z132" i="7"/>
  <c r="Y132" i="7"/>
  <c r="AC132" i="7" s="1"/>
  <c r="X132" i="7"/>
  <c r="AB39" i="7"/>
  <c r="AA39" i="7"/>
  <c r="Z39" i="7"/>
  <c r="Y39" i="7"/>
  <c r="X39" i="7"/>
  <c r="AB52" i="7"/>
  <c r="AA52" i="7"/>
  <c r="Z52" i="7"/>
  <c r="Y52" i="7"/>
  <c r="X52" i="7"/>
  <c r="AB201" i="7"/>
  <c r="AA201" i="7"/>
  <c r="Z201" i="7"/>
  <c r="Y201" i="7"/>
  <c r="X201" i="7"/>
  <c r="AC201" i="7" s="1"/>
  <c r="AB31" i="7"/>
  <c r="AA31" i="7"/>
  <c r="Z31" i="7"/>
  <c r="Y31" i="7"/>
  <c r="AC31" i="7" s="1"/>
  <c r="X31" i="7"/>
  <c r="AB198" i="7"/>
  <c r="AA198" i="7"/>
  <c r="Z198" i="7"/>
  <c r="Y198" i="7"/>
  <c r="X198" i="7"/>
  <c r="AB298" i="7"/>
  <c r="AA298" i="7"/>
  <c r="Z298" i="7"/>
  <c r="Y298" i="7"/>
  <c r="X298" i="7"/>
  <c r="AB110" i="7"/>
  <c r="AA110" i="7"/>
  <c r="Z110" i="7"/>
  <c r="Y110" i="7"/>
  <c r="X110" i="7"/>
  <c r="AC110" i="7" s="1"/>
  <c r="AB141" i="7"/>
  <c r="AA141" i="7"/>
  <c r="Z141" i="7"/>
  <c r="Y141" i="7"/>
  <c r="AC141" i="7" s="1"/>
  <c r="X141" i="7"/>
  <c r="AB154" i="7"/>
  <c r="AA154" i="7"/>
  <c r="Z154" i="7"/>
  <c r="Y154" i="7"/>
  <c r="X154" i="7"/>
  <c r="AB218" i="7"/>
  <c r="AA218" i="7"/>
  <c r="Z218" i="7"/>
  <c r="Y218" i="7"/>
  <c r="X218" i="7"/>
  <c r="AB34" i="7"/>
  <c r="AA34" i="7"/>
  <c r="Z34" i="7"/>
  <c r="Y34" i="7"/>
  <c r="X34" i="7"/>
  <c r="AC34" i="7" s="1"/>
  <c r="AB245" i="7"/>
  <c r="AA245" i="7"/>
  <c r="Z245" i="7"/>
  <c r="Y245" i="7"/>
  <c r="AC245" i="7" s="1"/>
  <c r="X245" i="7"/>
  <c r="AB137" i="7"/>
  <c r="AA137" i="7"/>
  <c r="Z137" i="7"/>
  <c r="Y137" i="7"/>
  <c r="X137" i="7"/>
  <c r="AB194" i="7"/>
  <c r="AA194" i="7"/>
  <c r="Z194" i="7"/>
  <c r="Y194" i="7"/>
  <c r="X194" i="7"/>
  <c r="AB290" i="7"/>
  <c r="AA290" i="7"/>
  <c r="Z290" i="7"/>
  <c r="Y290" i="7"/>
  <c r="X290" i="7"/>
  <c r="AB24" i="7"/>
  <c r="AA24" i="7"/>
  <c r="Z24" i="7"/>
  <c r="Y24" i="7"/>
  <c r="AC24" i="7" s="1"/>
  <c r="X24" i="7"/>
  <c r="AB37" i="7"/>
  <c r="AA37" i="7"/>
  <c r="Z37" i="7"/>
  <c r="Y37" i="7"/>
  <c r="X37" i="7"/>
  <c r="AB212" i="7"/>
  <c r="AA212" i="7"/>
  <c r="Z212" i="7"/>
  <c r="Y212" i="7"/>
  <c r="X212" i="7"/>
  <c r="AB63" i="7"/>
  <c r="AA63" i="7"/>
  <c r="Z63" i="7"/>
  <c r="Y63" i="7"/>
  <c r="X63" i="7"/>
  <c r="AC63" i="7" s="1"/>
  <c r="AB72" i="7"/>
  <c r="AA72" i="7"/>
  <c r="Z72" i="7"/>
  <c r="Y72" i="7"/>
  <c r="AC72" i="7" s="1"/>
  <c r="X72" i="7"/>
  <c r="AB217" i="7"/>
  <c r="AA217" i="7"/>
  <c r="Z217" i="7"/>
  <c r="Y217" i="7"/>
  <c r="X217" i="7"/>
  <c r="AB113" i="7"/>
  <c r="AA113" i="7"/>
  <c r="Z113" i="7"/>
  <c r="Y113" i="7"/>
  <c r="X113" i="7"/>
  <c r="AB210" i="7"/>
  <c r="AA210" i="7"/>
  <c r="Z210" i="7"/>
  <c r="Y210" i="7"/>
  <c r="X210" i="7"/>
  <c r="AB284" i="7"/>
  <c r="AA284" i="7"/>
  <c r="Z284" i="7"/>
  <c r="Y284" i="7"/>
  <c r="AC284" i="7" s="1"/>
  <c r="X284" i="7"/>
  <c r="AB48" i="7"/>
  <c r="AA48" i="7"/>
  <c r="Z48" i="7"/>
  <c r="Y48" i="7"/>
  <c r="X48" i="7"/>
  <c r="AB22" i="7"/>
  <c r="AA22" i="7"/>
  <c r="Z22" i="7"/>
  <c r="Y22" i="7"/>
  <c r="X22" i="7"/>
  <c r="AB206" i="7"/>
  <c r="AA206" i="7"/>
  <c r="Z206" i="7"/>
  <c r="Y206" i="7"/>
  <c r="X206" i="7"/>
  <c r="AB100" i="7"/>
  <c r="AA100" i="7"/>
  <c r="Z100" i="7"/>
  <c r="Y100" i="7"/>
  <c r="AC100" i="7" s="1"/>
  <c r="X100" i="7"/>
  <c r="AB16" i="7"/>
  <c r="AA16" i="7"/>
  <c r="Z16" i="7"/>
  <c r="Y16" i="7"/>
  <c r="X16" i="7"/>
  <c r="AB26" i="7"/>
  <c r="AA26" i="7"/>
  <c r="Z26" i="7"/>
  <c r="Y26" i="7"/>
  <c r="X26" i="7"/>
  <c r="AB21" i="7"/>
  <c r="AA21" i="7"/>
  <c r="Z21" i="7"/>
  <c r="Y21" i="7"/>
  <c r="X21" i="7"/>
  <c r="AB30" i="7"/>
  <c r="AA30" i="7"/>
  <c r="Z30" i="7"/>
  <c r="Y30" i="7"/>
  <c r="AC30" i="7" s="1"/>
  <c r="X30" i="7"/>
  <c r="AB178" i="7"/>
  <c r="AA178" i="7"/>
  <c r="Z178" i="7"/>
  <c r="Y178" i="7"/>
  <c r="X178" i="7"/>
  <c r="AB103" i="7"/>
  <c r="AA103" i="7"/>
  <c r="Z103" i="7"/>
  <c r="Y103" i="7"/>
  <c r="X103" i="7"/>
  <c r="AB186" i="7"/>
  <c r="AA186" i="7"/>
  <c r="Z186" i="7"/>
  <c r="Y186" i="7"/>
  <c r="X186" i="7"/>
  <c r="AB12" i="7"/>
  <c r="AA12" i="7"/>
  <c r="Z12" i="7"/>
  <c r="Y12" i="7"/>
  <c r="AC12" i="7" s="1"/>
  <c r="X12" i="7"/>
  <c r="AB171" i="7"/>
  <c r="AA171" i="7"/>
  <c r="Z171" i="7"/>
  <c r="Y171" i="7"/>
  <c r="X171" i="7"/>
  <c r="AB200" i="7"/>
  <c r="AA200" i="7"/>
  <c r="Z200" i="7"/>
  <c r="Y200" i="7"/>
  <c r="X200" i="7"/>
  <c r="AB272" i="7"/>
  <c r="AA272" i="7"/>
  <c r="Z272" i="7"/>
  <c r="Y272" i="7"/>
  <c r="X272" i="7"/>
  <c r="AB275" i="7"/>
  <c r="AA275" i="7"/>
  <c r="Z275" i="7"/>
  <c r="Y275" i="7"/>
  <c r="AC275" i="7" s="1"/>
  <c r="X275" i="7"/>
  <c r="AB64" i="7"/>
  <c r="AA64" i="7"/>
  <c r="Z64" i="7"/>
  <c r="Y64" i="7"/>
  <c r="X64" i="7"/>
  <c r="AB195" i="7"/>
  <c r="AA195" i="7"/>
  <c r="Z195" i="7"/>
  <c r="Y195" i="7"/>
  <c r="X195" i="7"/>
  <c r="AB41" i="7"/>
  <c r="AA41" i="7"/>
  <c r="Z41" i="7"/>
  <c r="Y41" i="7"/>
  <c r="X41" i="7"/>
  <c r="AB319" i="7"/>
  <c r="AA319" i="7"/>
  <c r="Z319" i="7"/>
  <c r="Y319" i="7"/>
  <c r="X319" i="7"/>
  <c r="AB93" i="7"/>
  <c r="AA93" i="7"/>
  <c r="Z93" i="7"/>
  <c r="Y93" i="7"/>
  <c r="X93" i="7"/>
  <c r="AB157" i="7"/>
  <c r="AA157" i="7"/>
  <c r="Z157" i="7"/>
  <c r="Y157" i="7"/>
  <c r="X157" i="7"/>
  <c r="AB121" i="7"/>
  <c r="AA121" i="7"/>
  <c r="Z121" i="7"/>
  <c r="Y121" i="7"/>
  <c r="X121" i="7"/>
  <c r="AB79" i="7"/>
  <c r="AA79" i="7"/>
  <c r="Z79" i="7"/>
  <c r="Y79" i="7"/>
  <c r="AC79" i="7" s="1"/>
  <c r="X79" i="7"/>
  <c r="AB336" i="7"/>
  <c r="AA336" i="7"/>
  <c r="Z336" i="7"/>
  <c r="Y336" i="7"/>
  <c r="X336" i="7"/>
  <c r="AB325" i="7"/>
  <c r="AA325" i="7"/>
  <c r="Z325" i="7"/>
  <c r="Y325" i="7"/>
  <c r="X325" i="7"/>
  <c r="AB223" i="7"/>
  <c r="AA223" i="7"/>
  <c r="Z223" i="7"/>
  <c r="Y223" i="7"/>
  <c r="X223" i="7"/>
  <c r="AB317" i="7"/>
  <c r="AA317" i="7"/>
  <c r="Z317" i="7"/>
  <c r="Y317" i="7"/>
  <c r="AC317" i="7" s="1"/>
  <c r="X317" i="7"/>
  <c r="AB32" i="7"/>
  <c r="AA32" i="7"/>
  <c r="Z32" i="7"/>
  <c r="Y32" i="7"/>
  <c r="X32" i="7"/>
  <c r="AB181" i="7"/>
  <c r="AA181" i="7"/>
  <c r="Z181" i="7"/>
  <c r="Y181" i="7"/>
  <c r="X181" i="7"/>
  <c r="AB353" i="7"/>
  <c r="AA353" i="7"/>
  <c r="Z353" i="7"/>
  <c r="Y353" i="7"/>
  <c r="X353" i="7"/>
  <c r="AB277" i="7"/>
  <c r="AA277" i="7"/>
  <c r="Z277" i="7"/>
  <c r="Y277" i="7"/>
  <c r="AC277" i="7" s="1"/>
  <c r="X277" i="7"/>
  <c r="AB202" i="7"/>
  <c r="AA202" i="7"/>
  <c r="Z202" i="7"/>
  <c r="Y202" i="7"/>
  <c r="X202" i="7"/>
  <c r="AB280" i="7"/>
  <c r="AA280" i="7"/>
  <c r="Z280" i="7"/>
  <c r="Y280" i="7"/>
  <c r="X280" i="7"/>
  <c r="AB329" i="7"/>
  <c r="AA329" i="7"/>
  <c r="Z329" i="7"/>
  <c r="Y329" i="7"/>
  <c r="X329" i="7"/>
  <c r="AB35" i="7"/>
  <c r="AA35" i="7"/>
  <c r="Z35" i="7"/>
  <c r="Y35" i="7"/>
  <c r="AC35" i="7" s="1"/>
  <c r="X35" i="7"/>
  <c r="AB320" i="7"/>
  <c r="AA320" i="7"/>
  <c r="Z320" i="7"/>
  <c r="Y320" i="7"/>
  <c r="X320" i="7"/>
  <c r="AB307" i="7"/>
  <c r="AA307" i="7"/>
  <c r="Z307" i="7"/>
  <c r="Y307" i="7"/>
  <c r="X307" i="7"/>
  <c r="AB258" i="7"/>
  <c r="AA258" i="7"/>
  <c r="Z258" i="7"/>
  <c r="Y258" i="7"/>
  <c r="X258" i="7"/>
  <c r="AB38" i="7"/>
  <c r="AA38" i="7"/>
  <c r="Z38" i="7"/>
  <c r="Y38" i="7"/>
  <c r="AC38" i="7" s="1"/>
  <c r="X38" i="7"/>
  <c r="AB153" i="7"/>
  <c r="AA153" i="7"/>
  <c r="Z153" i="7"/>
  <c r="Y153" i="7"/>
  <c r="X153" i="7"/>
  <c r="AB283" i="7"/>
  <c r="AA283" i="7"/>
  <c r="Z283" i="7"/>
  <c r="Y283" i="7"/>
  <c r="X283" i="7"/>
  <c r="AB273" i="7"/>
  <c r="AA273" i="7"/>
  <c r="Z273" i="7"/>
  <c r="Y273" i="7"/>
  <c r="X273" i="7"/>
  <c r="AB267" i="7"/>
  <c r="AA267" i="7"/>
  <c r="Z267" i="7"/>
  <c r="Y267" i="7"/>
  <c r="AC267" i="7" s="1"/>
  <c r="X267" i="7"/>
  <c r="AB76" i="7"/>
  <c r="AA76" i="7"/>
  <c r="Z76" i="7"/>
  <c r="Y76" i="7"/>
  <c r="X76" i="7"/>
  <c r="AB300" i="7"/>
  <c r="AA300" i="7"/>
  <c r="Z300" i="7"/>
  <c r="Y300" i="7"/>
  <c r="X300" i="7"/>
  <c r="AB327" i="7"/>
  <c r="AA327" i="7"/>
  <c r="Z327" i="7"/>
  <c r="Y327" i="7"/>
  <c r="X327" i="7"/>
  <c r="AB175" i="7"/>
  <c r="AA175" i="7"/>
  <c r="Z175" i="7"/>
  <c r="Y175" i="7"/>
  <c r="AC175" i="7" s="1"/>
  <c r="X175" i="7"/>
  <c r="AB294" i="7"/>
  <c r="AA294" i="7"/>
  <c r="Z294" i="7"/>
  <c r="Y294" i="7"/>
  <c r="X294" i="7"/>
  <c r="AB78" i="7"/>
  <c r="AA78" i="7"/>
  <c r="Z78" i="7"/>
  <c r="Y78" i="7"/>
  <c r="X78" i="7"/>
  <c r="AB97" i="7"/>
  <c r="AA97" i="7"/>
  <c r="Z97" i="7"/>
  <c r="Y97" i="7"/>
  <c r="X97" i="7"/>
  <c r="AB60" i="7"/>
  <c r="AA60" i="7"/>
  <c r="Z60" i="7"/>
  <c r="Y60" i="7"/>
  <c r="AC60" i="7" s="1"/>
  <c r="X60" i="7"/>
  <c r="AB305" i="7"/>
  <c r="AA305" i="7"/>
  <c r="Z305" i="7"/>
  <c r="Y305" i="7"/>
  <c r="X305" i="7"/>
  <c r="AB230" i="7"/>
  <c r="AA230" i="7"/>
  <c r="Z230" i="7"/>
  <c r="Y230" i="7"/>
  <c r="X230" i="7"/>
  <c r="AB348" i="7"/>
  <c r="AA348" i="7"/>
  <c r="Z348" i="7"/>
  <c r="Y348" i="7"/>
  <c r="X348" i="7"/>
  <c r="AB112" i="7"/>
  <c r="AA112" i="7"/>
  <c r="Z112" i="7"/>
  <c r="Y112" i="7"/>
  <c r="AC112" i="7" s="1"/>
  <c r="X112" i="7"/>
  <c r="AB304" i="7"/>
  <c r="AA304" i="7"/>
  <c r="Z304" i="7"/>
  <c r="Y304" i="7"/>
  <c r="X304" i="7"/>
  <c r="AB264" i="7"/>
  <c r="AA264" i="7"/>
  <c r="Z264" i="7"/>
  <c r="Y264" i="7"/>
  <c r="X264" i="7"/>
  <c r="AB335" i="7"/>
  <c r="AA335" i="7"/>
  <c r="Z335" i="7"/>
  <c r="Y335" i="7"/>
  <c r="X335" i="7"/>
  <c r="AB170" i="7"/>
  <c r="AA170" i="7"/>
  <c r="Z170" i="7"/>
  <c r="Y170" i="7"/>
  <c r="AC170" i="7" s="1"/>
  <c r="X170" i="7"/>
  <c r="AB330" i="7"/>
  <c r="AA330" i="7"/>
  <c r="Z330" i="7"/>
  <c r="Y330" i="7"/>
  <c r="X330" i="7"/>
  <c r="AB160" i="7"/>
  <c r="AA160" i="7"/>
  <c r="Z160" i="7"/>
  <c r="Y160" i="7"/>
  <c r="X160" i="7"/>
  <c r="AB216" i="7"/>
  <c r="AA216" i="7"/>
  <c r="Z216" i="7"/>
  <c r="Y216" i="7"/>
  <c r="X216" i="7"/>
  <c r="AB152" i="7"/>
  <c r="AA152" i="7"/>
  <c r="Z152" i="7"/>
  <c r="Y152" i="7"/>
  <c r="AC152" i="7" s="1"/>
  <c r="X152" i="7"/>
  <c r="AB234" i="7"/>
  <c r="AA234" i="7"/>
  <c r="Z234" i="7"/>
  <c r="Y234" i="7"/>
  <c r="X234" i="7"/>
  <c r="AB90" i="7"/>
  <c r="AA90" i="7"/>
  <c r="Z90" i="7"/>
  <c r="Y90" i="7"/>
  <c r="X90" i="7"/>
  <c r="AB229" i="7"/>
  <c r="AA229" i="7"/>
  <c r="Z229" i="7"/>
  <c r="Y229" i="7"/>
  <c r="X229" i="7"/>
  <c r="AB269" i="7"/>
  <c r="AA269" i="7"/>
  <c r="Z269" i="7"/>
  <c r="Y269" i="7"/>
  <c r="X269" i="7"/>
  <c r="AB55" i="7"/>
  <c r="AA55" i="7"/>
  <c r="Z55" i="7"/>
  <c r="Y55" i="7"/>
  <c r="X55" i="7"/>
  <c r="AB293" i="7"/>
  <c r="AA293" i="7"/>
  <c r="Z293" i="7"/>
  <c r="Y293" i="7"/>
  <c r="X293" i="7"/>
  <c r="AB237" i="7"/>
  <c r="AA237" i="7"/>
  <c r="Z237" i="7"/>
  <c r="Y237" i="7"/>
  <c r="X237" i="7"/>
  <c r="AB271" i="7"/>
  <c r="AA271" i="7"/>
  <c r="Z271" i="7"/>
  <c r="Y271" i="7"/>
  <c r="X271" i="7"/>
  <c r="AB205" i="7"/>
  <c r="AA205" i="7"/>
  <c r="Z205" i="7"/>
  <c r="Y205" i="7"/>
  <c r="X205" i="7"/>
  <c r="AB173" i="7"/>
  <c r="AA173" i="7"/>
  <c r="Z173" i="7"/>
  <c r="Y173" i="7"/>
  <c r="X173" i="7"/>
  <c r="AB199" i="7"/>
  <c r="AA199" i="7"/>
  <c r="Z199" i="7"/>
  <c r="Y199" i="7"/>
  <c r="X199" i="7"/>
  <c r="AB354" i="7"/>
  <c r="AA354" i="7"/>
  <c r="Z354" i="7"/>
  <c r="Y354" i="7"/>
  <c r="X354" i="7"/>
  <c r="AB211" i="7"/>
  <c r="AA211" i="7"/>
  <c r="Z211" i="7"/>
  <c r="Y211" i="7"/>
  <c r="X211" i="7"/>
  <c r="AB150" i="7"/>
  <c r="AA150" i="7"/>
  <c r="Z150" i="7"/>
  <c r="Y150" i="7"/>
  <c r="X150" i="7"/>
  <c r="AB301" i="7"/>
  <c r="AA301" i="7"/>
  <c r="Z301" i="7"/>
  <c r="Y301" i="7"/>
  <c r="X301" i="7"/>
  <c r="AB10" i="7"/>
  <c r="AA10" i="7"/>
  <c r="Z10" i="7"/>
  <c r="Y10" i="7"/>
  <c r="X10" i="7"/>
  <c r="AB316" i="7"/>
  <c r="AA316" i="7"/>
  <c r="Z316" i="7"/>
  <c r="Y316" i="7"/>
  <c r="X316" i="7"/>
  <c r="AB274" i="7"/>
  <c r="AA274" i="7"/>
  <c r="Z274" i="7"/>
  <c r="Y274" i="7"/>
  <c r="X274" i="7"/>
  <c r="AB340" i="7"/>
  <c r="AA340" i="7"/>
  <c r="Z340" i="7"/>
  <c r="Y340" i="7"/>
  <c r="X340" i="7"/>
  <c r="AB315" i="7"/>
  <c r="AA315" i="7"/>
  <c r="Z315" i="7"/>
  <c r="Y315" i="7"/>
  <c r="X315" i="7"/>
  <c r="AB102" i="7"/>
  <c r="AA102" i="7"/>
  <c r="Z102" i="7"/>
  <c r="Y102" i="7"/>
  <c r="X102" i="7"/>
  <c r="AB162" i="7"/>
  <c r="AA162" i="7"/>
  <c r="Z162" i="7"/>
  <c r="Y162" i="7"/>
  <c r="X162" i="7"/>
  <c r="AB62" i="7"/>
  <c r="AA62" i="7"/>
  <c r="Z62" i="7"/>
  <c r="Y62" i="7"/>
  <c r="X62" i="7"/>
  <c r="AB342" i="7"/>
  <c r="AA342" i="7"/>
  <c r="Z342" i="7"/>
  <c r="Y342" i="7"/>
  <c r="X342" i="7"/>
  <c r="AB334" i="7"/>
  <c r="AA334" i="7"/>
  <c r="Z334" i="7"/>
  <c r="Y334" i="7"/>
  <c r="X334" i="7"/>
  <c r="AB213" i="7"/>
  <c r="AA213" i="7"/>
  <c r="Z213" i="7"/>
  <c r="Y213" i="7"/>
  <c r="X213" i="7"/>
  <c r="AB135" i="7"/>
  <c r="AA135" i="7"/>
  <c r="Z135" i="7"/>
  <c r="Y135" i="7"/>
  <c r="X135" i="7"/>
  <c r="AB119" i="7"/>
  <c r="AA119" i="7"/>
  <c r="Z119" i="7"/>
  <c r="Y119" i="7"/>
  <c r="X119" i="7"/>
  <c r="AB177" i="7"/>
  <c r="AA177" i="7"/>
  <c r="Z177" i="7"/>
  <c r="Y177" i="7"/>
  <c r="X177" i="7"/>
  <c r="AB361" i="7"/>
  <c r="AA361" i="7"/>
  <c r="Z361" i="7"/>
  <c r="Y361" i="7"/>
  <c r="X361" i="7"/>
  <c r="AB57" i="7"/>
  <c r="AA57" i="7"/>
  <c r="Z57" i="7"/>
  <c r="Y57" i="7"/>
  <c r="X57" i="7"/>
  <c r="AB140" i="7"/>
  <c r="AA140" i="7"/>
  <c r="Z140" i="7"/>
  <c r="Y140" i="7"/>
  <c r="X140" i="7"/>
  <c r="AB306" i="7"/>
  <c r="AA306" i="7"/>
  <c r="Z306" i="7"/>
  <c r="Y306" i="7"/>
  <c r="X306" i="7"/>
  <c r="AB255" i="7"/>
  <c r="AA255" i="7"/>
  <c r="Z255" i="7"/>
  <c r="Y255" i="7"/>
  <c r="X255" i="7"/>
  <c r="AB68" i="7"/>
  <c r="AA68" i="7"/>
  <c r="Z68" i="7"/>
  <c r="Y68" i="7"/>
  <c r="X68" i="7"/>
  <c r="AB142" i="7"/>
  <c r="AA142" i="7"/>
  <c r="Z142" i="7"/>
  <c r="Y142" i="7"/>
  <c r="X142" i="7"/>
  <c r="AB143" i="7"/>
  <c r="AA143" i="7"/>
  <c r="Z143" i="7"/>
  <c r="Y143" i="7"/>
  <c r="X143" i="7"/>
  <c r="AB92" i="7"/>
  <c r="AA92" i="7"/>
  <c r="Z92" i="7"/>
  <c r="Y92" i="7"/>
  <c r="X92" i="7"/>
  <c r="AB156" i="7"/>
  <c r="AA156" i="7"/>
  <c r="Z156" i="7"/>
  <c r="Y156" i="7"/>
  <c r="X156" i="7"/>
  <c r="AB109" i="7"/>
  <c r="AA109" i="7"/>
  <c r="Z109" i="7"/>
  <c r="Y109" i="7"/>
  <c r="X109" i="7"/>
  <c r="AB74" i="7"/>
  <c r="AA74" i="7"/>
  <c r="Z74" i="7"/>
  <c r="Y74" i="7"/>
  <c r="X74" i="7"/>
  <c r="AB91" i="7"/>
  <c r="AA91" i="7"/>
  <c r="Z91" i="7"/>
  <c r="Y91" i="7"/>
  <c r="X91" i="7"/>
  <c r="AB120" i="7"/>
  <c r="AA120" i="7"/>
  <c r="Z120" i="7"/>
  <c r="Y120" i="7"/>
  <c r="X120" i="7"/>
  <c r="AB86" i="7"/>
  <c r="AA86" i="7"/>
  <c r="Z86" i="7"/>
  <c r="Y86" i="7"/>
  <c r="X86" i="7"/>
  <c r="AB261" i="7"/>
  <c r="AA261" i="7"/>
  <c r="Z261" i="7"/>
  <c r="Y261" i="7"/>
  <c r="X261" i="7"/>
  <c r="AB357" i="7"/>
  <c r="AA357" i="7"/>
  <c r="Z357" i="7"/>
  <c r="Y357" i="7"/>
  <c r="X357" i="7"/>
  <c r="AB268" i="7"/>
  <c r="AA268" i="7"/>
  <c r="Z268" i="7"/>
  <c r="Y268" i="7"/>
  <c r="X268" i="7"/>
  <c r="AB324" i="7"/>
  <c r="AA324" i="7"/>
  <c r="Z324" i="7"/>
  <c r="Y324" i="7"/>
  <c r="X324" i="7"/>
  <c r="AB131" i="7"/>
  <c r="AA131" i="7"/>
  <c r="Z131" i="7"/>
  <c r="Y131" i="7"/>
  <c r="X131" i="7"/>
  <c r="AB187" i="7"/>
  <c r="AA187" i="7"/>
  <c r="Z187" i="7"/>
  <c r="Y187" i="7"/>
  <c r="X187" i="7"/>
  <c r="AB185" i="7"/>
  <c r="AA185" i="7"/>
  <c r="Z185" i="7"/>
  <c r="Y185" i="7"/>
  <c r="X185" i="7"/>
  <c r="AB236" i="7"/>
  <c r="AA236" i="7"/>
  <c r="Z236" i="7"/>
  <c r="Y236" i="7"/>
  <c r="X236" i="7"/>
  <c r="AB40" i="7"/>
  <c r="AA40" i="7"/>
  <c r="Z40" i="7"/>
  <c r="Y40" i="7"/>
  <c r="X40" i="7"/>
  <c r="AB36" i="7"/>
  <c r="AA36" i="7"/>
  <c r="Z36" i="7"/>
  <c r="Y36" i="7"/>
  <c r="X36" i="7"/>
  <c r="AB221" i="7"/>
  <c r="AA221" i="7"/>
  <c r="Z221" i="7"/>
  <c r="Y221" i="7"/>
  <c r="X221" i="7"/>
  <c r="AB262" i="7"/>
  <c r="AA262" i="7"/>
  <c r="Z262" i="7"/>
  <c r="Y262" i="7"/>
  <c r="X262" i="7"/>
  <c r="AB276" i="7"/>
  <c r="AA276" i="7"/>
  <c r="Z276" i="7"/>
  <c r="Y276" i="7"/>
  <c r="X276" i="7"/>
  <c r="AB244" i="7"/>
  <c r="AA244" i="7"/>
  <c r="Z244" i="7"/>
  <c r="Y244" i="7"/>
  <c r="X244" i="7"/>
  <c r="AB207" i="7"/>
  <c r="AA207" i="7"/>
  <c r="Z207" i="7"/>
  <c r="Y207" i="7"/>
  <c r="X207" i="7"/>
  <c r="AB246" i="7"/>
  <c r="AA246" i="7"/>
  <c r="Z246" i="7"/>
  <c r="Y246" i="7"/>
  <c r="X246" i="7"/>
  <c r="AB83" i="7"/>
  <c r="AA83" i="7"/>
  <c r="Z83" i="7"/>
  <c r="Y83" i="7"/>
  <c r="X83" i="7"/>
  <c r="AB148" i="7"/>
  <c r="AA148" i="7"/>
  <c r="Z148" i="7"/>
  <c r="Y148" i="7"/>
  <c r="X148" i="7"/>
  <c r="AB209" i="7"/>
  <c r="AA209" i="7"/>
  <c r="Z209" i="7"/>
  <c r="Y209" i="7"/>
  <c r="X209" i="7"/>
  <c r="AB292" i="7"/>
  <c r="AA292" i="7"/>
  <c r="Z292" i="7"/>
  <c r="Y292" i="7"/>
  <c r="X292" i="7"/>
  <c r="AB279" i="7"/>
  <c r="AA279" i="7"/>
  <c r="Z279" i="7"/>
  <c r="Y279" i="7"/>
  <c r="X279" i="7"/>
  <c r="AB350" i="7"/>
  <c r="AA350" i="7"/>
  <c r="Z350" i="7"/>
  <c r="Y350" i="7"/>
  <c r="X350" i="7"/>
  <c r="AB144" i="7"/>
  <c r="AA144" i="7"/>
  <c r="Z144" i="7"/>
  <c r="Y144" i="7"/>
  <c r="X144" i="7"/>
  <c r="AB61" i="7"/>
  <c r="AA61" i="7"/>
  <c r="Z61" i="7"/>
  <c r="Y61" i="7"/>
  <c r="X61" i="7"/>
  <c r="AB323" i="7"/>
  <c r="AA323" i="7"/>
  <c r="Z323" i="7"/>
  <c r="Y323" i="7"/>
  <c r="X323" i="7"/>
  <c r="AB44" i="7"/>
  <c r="AA44" i="7"/>
  <c r="Z44" i="7"/>
  <c r="Y44" i="7"/>
  <c r="X44" i="7"/>
  <c r="AB167" i="7"/>
  <c r="AA167" i="7"/>
  <c r="Z167" i="7"/>
  <c r="Y167" i="7"/>
  <c r="X167" i="7"/>
  <c r="AB85" i="7"/>
  <c r="AA85" i="7"/>
  <c r="Z85" i="7"/>
  <c r="Y85" i="7"/>
  <c r="X85" i="7"/>
  <c r="AB130" i="7"/>
  <c r="AA130" i="7"/>
  <c r="Z130" i="7"/>
  <c r="Y130" i="7"/>
  <c r="X130" i="7"/>
  <c r="AB333" i="7"/>
  <c r="AA333" i="7"/>
  <c r="Z333" i="7"/>
  <c r="Y333" i="7"/>
  <c r="X333" i="7"/>
  <c r="AB256" i="7"/>
  <c r="AA256" i="7"/>
  <c r="Z256" i="7"/>
  <c r="Y256" i="7"/>
  <c r="X256" i="7"/>
  <c r="AB349" i="7"/>
  <c r="AA349" i="7"/>
  <c r="Z349" i="7"/>
  <c r="Y349" i="7"/>
  <c r="X349" i="7"/>
  <c r="AB145" i="7"/>
  <c r="AA145" i="7"/>
  <c r="Z145" i="7"/>
  <c r="Y145" i="7"/>
  <c r="X145" i="7"/>
  <c r="AB161" i="7"/>
  <c r="AA161" i="7"/>
  <c r="Z161" i="7"/>
  <c r="Y161" i="7"/>
  <c r="X161" i="7"/>
  <c r="AB69" i="7"/>
  <c r="AA69" i="7"/>
  <c r="Z69" i="7"/>
  <c r="Y69" i="7"/>
  <c r="X69" i="7"/>
  <c r="AB129" i="7"/>
  <c r="AA129" i="7"/>
  <c r="Z129" i="7"/>
  <c r="Y129" i="7"/>
  <c r="X129" i="7"/>
  <c r="AB285" i="7"/>
  <c r="AA285" i="7"/>
  <c r="Z285" i="7"/>
  <c r="Y285" i="7"/>
  <c r="X285" i="7"/>
  <c r="AB99" i="7"/>
  <c r="AA99" i="7"/>
  <c r="Z99" i="7"/>
  <c r="Y99" i="7"/>
  <c r="X99" i="7"/>
  <c r="AB208" i="7"/>
  <c r="AA208" i="7"/>
  <c r="Z208" i="7"/>
  <c r="Y208" i="7"/>
  <c r="X208" i="7"/>
  <c r="AB192" i="7"/>
  <c r="AA192" i="7"/>
  <c r="Z192" i="7"/>
  <c r="Y192" i="7"/>
  <c r="X192" i="7"/>
  <c r="AB133" i="7"/>
  <c r="AA133" i="7"/>
  <c r="Z133" i="7"/>
  <c r="Y133" i="7"/>
  <c r="X133" i="7"/>
  <c r="AB17" i="7"/>
  <c r="AA17" i="7"/>
  <c r="Z17" i="7"/>
  <c r="Y17" i="7"/>
  <c r="X17" i="7"/>
  <c r="AB191" i="7"/>
  <c r="AA191" i="7"/>
  <c r="Z191" i="7"/>
  <c r="Y191" i="7"/>
  <c r="X191" i="7"/>
  <c r="AB326" i="7"/>
  <c r="AA326" i="7"/>
  <c r="Z326" i="7"/>
  <c r="Y326" i="7"/>
  <c r="X326" i="7"/>
  <c r="AB128" i="7"/>
  <c r="AA128" i="7"/>
  <c r="Z128" i="7"/>
  <c r="Y128" i="7"/>
  <c r="X128" i="7"/>
  <c r="AB358" i="7"/>
  <c r="AA358" i="7"/>
  <c r="Z358" i="7"/>
  <c r="Y358" i="7"/>
  <c r="X358" i="7"/>
  <c r="AB179" i="7"/>
  <c r="AA179" i="7"/>
  <c r="Z179" i="7"/>
  <c r="Y179" i="7"/>
  <c r="X179" i="7"/>
  <c r="AB247" i="7"/>
  <c r="AA247" i="7"/>
  <c r="Z247" i="7"/>
  <c r="Y247" i="7"/>
  <c r="X247" i="7"/>
  <c r="AB295" i="7"/>
  <c r="AA295" i="7"/>
  <c r="Z295" i="7"/>
  <c r="Y295" i="7"/>
  <c r="X295" i="7"/>
  <c r="AB139" i="7"/>
  <c r="AA139" i="7"/>
  <c r="Z139" i="7"/>
  <c r="Y139" i="7"/>
  <c r="X139" i="7"/>
  <c r="AB228" i="7"/>
  <c r="AA228" i="7"/>
  <c r="Z228" i="7"/>
  <c r="Y228" i="7"/>
  <c r="X228" i="7"/>
  <c r="AB18" i="7"/>
  <c r="AA18" i="7"/>
  <c r="Z18" i="7"/>
  <c r="Y18" i="7"/>
  <c r="X18" i="7"/>
  <c r="AB338" i="7"/>
  <c r="AA338" i="7"/>
  <c r="Z338" i="7"/>
  <c r="Y338" i="7"/>
  <c r="X338" i="7"/>
  <c r="AB344" i="7"/>
  <c r="AA344" i="7"/>
  <c r="Z344" i="7"/>
  <c r="Y344" i="7"/>
  <c r="X344" i="7"/>
  <c r="AB98" i="7"/>
  <c r="AA98" i="7"/>
  <c r="Z98" i="7"/>
  <c r="Y98" i="7"/>
  <c r="X98" i="7"/>
  <c r="AB278" i="7"/>
  <c r="AA278" i="7"/>
  <c r="Z278" i="7"/>
  <c r="Y278" i="7"/>
  <c r="X278" i="7"/>
  <c r="AB224" i="7"/>
  <c r="AA224" i="7"/>
  <c r="Z224" i="7"/>
  <c r="Y224" i="7"/>
  <c r="X224" i="7"/>
  <c r="AB303" i="7"/>
  <c r="AA303" i="7"/>
  <c r="Z303" i="7"/>
  <c r="Y303" i="7"/>
  <c r="X303" i="7"/>
  <c r="AB197" i="7"/>
  <c r="AA197" i="7"/>
  <c r="Z197" i="7"/>
  <c r="Y197" i="7"/>
  <c r="X197" i="7"/>
  <c r="AB29" i="7"/>
  <c r="AA29" i="7"/>
  <c r="Z29" i="7"/>
  <c r="Y29" i="7"/>
  <c r="X29" i="7"/>
  <c r="AB318" i="7"/>
  <c r="AA318" i="7"/>
  <c r="Z318" i="7"/>
  <c r="Y318" i="7"/>
  <c r="X318" i="7"/>
  <c r="AB220" i="7"/>
  <c r="AA220" i="7"/>
  <c r="Z220" i="7"/>
  <c r="Y220" i="7"/>
  <c r="X220" i="7"/>
  <c r="AB282" i="7"/>
  <c r="AA282" i="7"/>
  <c r="Z282" i="7"/>
  <c r="Y282" i="7"/>
  <c r="X282" i="7"/>
  <c r="AB108" i="7"/>
  <c r="AA108" i="7"/>
  <c r="Z108" i="7"/>
  <c r="Y108" i="7"/>
  <c r="X108" i="7"/>
  <c r="AB176" i="7"/>
  <c r="AA176" i="7"/>
  <c r="Z176" i="7"/>
  <c r="Y176" i="7"/>
  <c r="X176" i="7"/>
  <c r="AB240" i="7"/>
  <c r="AA240" i="7"/>
  <c r="Z240" i="7"/>
  <c r="Y240" i="7"/>
  <c r="X240" i="7"/>
  <c r="AB289" i="7"/>
  <c r="AA289" i="7"/>
  <c r="Z289" i="7"/>
  <c r="Y289" i="7"/>
  <c r="X289" i="7"/>
  <c r="AB363" i="7"/>
  <c r="AA363" i="7"/>
  <c r="Z363" i="7"/>
  <c r="Y363" i="7"/>
  <c r="X363" i="7"/>
  <c r="AB310" i="7"/>
  <c r="AA310" i="7"/>
  <c r="Z310" i="7"/>
  <c r="Y310" i="7"/>
  <c r="X310" i="7"/>
  <c r="AB51" i="7"/>
  <c r="AA51" i="7"/>
  <c r="Z51" i="7"/>
  <c r="Y51" i="7"/>
  <c r="X51" i="7"/>
  <c r="AB239" i="7"/>
  <c r="AA239" i="7"/>
  <c r="Z239" i="7"/>
  <c r="Y239" i="7"/>
  <c r="X239" i="7"/>
  <c r="AB219" i="7"/>
  <c r="AA219" i="7"/>
  <c r="Z219" i="7"/>
  <c r="Y219" i="7"/>
  <c r="X219" i="7"/>
  <c r="AB147" i="7"/>
  <c r="AA147" i="7"/>
  <c r="Z147" i="7"/>
  <c r="Y147" i="7"/>
  <c r="X147" i="7"/>
  <c r="AB193" i="7"/>
  <c r="AA193" i="7"/>
  <c r="Z193" i="7"/>
  <c r="Y193" i="7"/>
  <c r="X193" i="7"/>
  <c r="AB351" i="7"/>
  <c r="AA351" i="7"/>
  <c r="Z351" i="7"/>
  <c r="Y351" i="7"/>
  <c r="AC351" i="7" s="1"/>
  <c r="X351" i="7"/>
  <c r="AB116" i="7"/>
  <c r="AA116" i="7"/>
  <c r="Z116" i="7"/>
  <c r="Y116" i="7"/>
  <c r="X116" i="7"/>
  <c r="AB254" i="7"/>
  <c r="AA254" i="7"/>
  <c r="Z254" i="7"/>
  <c r="Y254" i="7"/>
  <c r="X254" i="7"/>
  <c r="AB81" i="7"/>
  <c r="AA81" i="7"/>
  <c r="Z81" i="7"/>
  <c r="Y81" i="7"/>
  <c r="X81" i="7"/>
  <c r="AB259" i="7"/>
  <c r="AA259" i="7"/>
  <c r="Z259" i="7"/>
  <c r="Y259" i="7"/>
  <c r="AC259" i="7" s="1"/>
  <c r="X259" i="7"/>
  <c r="AB266" i="7"/>
  <c r="AA266" i="7"/>
  <c r="Z266" i="7"/>
  <c r="Y266" i="7"/>
  <c r="X266" i="7"/>
  <c r="AB308" i="7"/>
  <c r="AA308" i="7"/>
  <c r="Z308" i="7"/>
  <c r="Y308" i="7"/>
  <c r="X308" i="7"/>
  <c r="AB71" i="7"/>
  <c r="AA71" i="7"/>
  <c r="Z71" i="7"/>
  <c r="Y71" i="7"/>
  <c r="X71" i="7"/>
  <c r="AB332" i="7"/>
  <c r="AA332" i="7"/>
  <c r="Z332" i="7"/>
  <c r="Y332" i="7"/>
  <c r="X332" i="7"/>
  <c r="AB288" i="7"/>
  <c r="AA288" i="7"/>
  <c r="Z288" i="7"/>
  <c r="Y288" i="7"/>
  <c r="X288" i="7"/>
  <c r="AB127" i="7"/>
  <c r="AA127" i="7"/>
  <c r="Z127" i="7"/>
  <c r="Y127" i="7"/>
  <c r="X127" i="7"/>
  <c r="AB339" i="7"/>
  <c r="AA339" i="7"/>
  <c r="Z339" i="7"/>
  <c r="Y339" i="7"/>
  <c r="X339" i="7"/>
  <c r="AB126" i="7"/>
  <c r="AA126" i="7"/>
  <c r="Z126" i="7"/>
  <c r="Y126" i="7"/>
  <c r="AC126" i="7" s="1"/>
  <c r="X126" i="7"/>
  <c r="AB89" i="7"/>
  <c r="AA89" i="7"/>
  <c r="Z89" i="7"/>
  <c r="Y89" i="7"/>
  <c r="X89" i="7"/>
  <c r="AB180" i="7"/>
  <c r="AA180" i="7"/>
  <c r="Z180" i="7"/>
  <c r="Y180" i="7"/>
  <c r="X180" i="7"/>
  <c r="AB287" i="7"/>
  <c r="AA287" i="7"/>
  <c r="Z287" i="7"/>
  <c r="Y287" i="7"/>
  <c r="X287" i="7"/>
  <c r="AB328" i="7"/>
  <c r="AA328" i="7"/>
  <c r="Z328" i="7"/>
  <c r="Y328" i="7"/>
  <c r="X328" i="7"/>
  <c r="AB352" i="7"/>
  <c r="AA352" i="7"/>
  <c r="Z352" i="7"/>
  <c r="Y352" i="7"/>
  <c r="X352" i="7"/>
  <c r="AB227" i="7"/>
  <c r="AA227" i="7"/>
  <c r="Z227" i="7"/>
  <c r="Y227" i="7"/>
  <c r="X227" i="7"/>
  <c r="AB124" i="7"/>
  <c r="AA124" i="7"/>
  <c r="Z124" i="7"/>
  <c r="Y124" i="7"/>
  <c r="X124" i="7"/>
  <c r="AB346" i="7"/>
  <c r="AA346" i="7"/>
  <c r="Z346" i="7"/>
  <c r="Y346" i="7"/>
  <c r="X346" i="7"/>
  <c r="AB233" i="7"/>
  <c r="AA233" i="7"/>
  <c r="Z233" i="7"/>
  <c r="Y233" i="7"/>
  <c r="X233" i="7"/>
  <c r="AB260" i="7"/>
  <c r="AA260" i="7"/>
  <c r="Z260" i="7"/>
  <c r="Y260" i="7"/>
  <c r="X260" i="7"/>
  <c r="AB151" i="7"/>
  <c r="AA151" i="7"/>
  <c r="Z151" i="7"/>
  <c r="Y151" i="7"/>
  <c r="X151" i="7"/>
  <c r="AB238" i="7"/>
  <c r="AA238" i="7"/>
  <c r="Z238" i="7"/>
  <c r="Y238" i="7"/>
  <c r="X238" i="7"/>
  <c r="AB87" i="7"/>
  <c r="AA87" i="7"/>
  <c r="Z87" i="7"/>
  <c r="Y87" i="7"/>
  <c r="X87" i="7"/>
  <c r="AB331" i="7"/>
  <c r="AA331" i="7"/>
  <c r="Z331" i="7"/>
  <c r="Y331" i="7"/>
  <c r="X331" i="7"/>
  <c r="AB343" i="7"/>
  <c r="AA343" i="7"/>
  <c r="Z343" i="7"/>
  <c r="Y343" i="7"/>
  <c r="X343" i="7"/>
  <c r="AB341" i="7"/>
  <c r="AA341" i="7"/>
  <c r="Z341" i="7"/>
  <c r="Y341" i="7"/>
  <c r="X341" i="7"/>
  <c r="AB122" i="7"/>
  <c r="AA122" i="7"/>
  <c r="Z122" i="7"/>
  <c r="Y122" i="7"/>
  <c r="X122" i="7"/>
  <c r="AB105" i="7"/>
  <c r="AA105" i="7"/>
  <c r="Z105" i="7"/>
  <c r="Y105" i="7"/>
  <c r="X105" i="7"/>
  <c r="AB322" i="7"/>
  <c r="AA322" i="7"/>
  <c r="Z322" i="7"/>
  <c r="Y322" i="7"/>
  <c r="X322" i="7"/>
  <c r="AB214" i="7"/>
  <c r="AA214" i="7"/>
  <c r="Z214" i="7"/>
  <c r="Y214" i="7"/>
  <c r="AC214" i="7" s="1"/>
  <c r="X214" i="7"/>
  <c r="AB253" i="7"/>
  <c r="AA253" i="7"/>
  <c r="Z253" i="7"/>
  <c r="Y253" i="7"/>
  <c r="X253" i="7"/>
  <c r="AB232" i="7"/>
  <c r="AA232" i="7"/>
  <c r="Z232" i="7"/>
  <c r="Y232" i="7"/>
  <c r="X232" i="7"/>
  <c r="AB297" i="7"/>
  <c r="AA297" i="7"/>
  <c r="Z297" i="7"/>
  <c r="Y297" i="7"/>
  <c r="X297" i="7"/>
  <c r="AB248" i="7"/>
  <c r="AA248" i="7"/>
  <c r="Z248" i="7"/>
  <c r="Y248" i="7"/>
  <c r="AC248" i="7" s="1"/>
  <c r="X248" i="7"/>
  <c r="AB235" i="7"/>
  <c r="AA235" i="7"/>
  <c r="Z235" i="7"/>
  <c r="Y235" i="7"/>
  <c r="X235" i="7"/>
  <c r="AB134" i="7"/>
  <c r="AA134" i="7"/>
  <c r="Z134" i="7"/>
  <c r="Y134" i="7"/>
  <c r="X134" i="7"/>
  <c r="AB163" i="7"/>
  <c r="AA163" i="7"/>
  <c r="Z163" i="7"/>
  <c r="Y163" i="7"/>
  <c r="X163" i="7"/>
  <c r="AB311" i="7"/>
  <c r="AA311" i="7"/>
  <c r="Z311" i="7"/>
  <c r="Y311" i="7"/>
  <c r="AC311" i="7" s="1"/>
  <c r="X311" i="7"/>
  <c r="AB314" i="7"/>
  <c r="AA314" i="7"/>
  <c r="Z314" i="7"/>
  <c r="Y314" i="7"/>
  <c r="X314" i="7"/>
  <c r="AB364" i="7"/>
  <c r="AA364" i="7"/>
  <c r="Z364" i="7"/>
  <c r="Y364" i="7"/>
  <c r="X364" i="7"/>
  <c r="AB203" i="7"/>
  <c r="AA203" i="7"/>
  <c r="Z203" i="7"/>
  <c r="Y203" i="7"/>
  <c r="X203" i="7"/>
  <c r="AB94" i="7"/>
  <c r="AA94" i="7"/>
  <c r="Z94" i="7"/>
  <c r="Y94" i="7"/>
  <c r="AC94" i="7" s="1"/>
  <c r="X94" i="7"/>
  <c r="AB242" i="7"/>
  <c r="AA242" i="7"/>
  <c r="Z242" i="7"/>
  <c r="Y242" i="7"/>
  <c r="X242" i="7"/>
  <c r="AB225" i="7"/>
  <c r="AA225" i="7"/>
  <c r="Z225" i="7"/>
  <c r="Y225" i="7"/>
  <c r="X225" i="7"/>
  <c r="AB159" i="7"/>
  <c r="AA159" i="7"/>
  <c r="Z159" i="7"/>
  <c r="Y159" i="7"/>
  <c r="X159" i="7"/>
  <c r="AB356" i="7"/>
  <c r="AA356" i="7"/>
  <c r="Z356" i="7"/>
  <c r="Y356" i="7"/>
  <c r="AC356" i="7" s="1"/>
  <c r="X356" i="7"/>
  <c r="AB286" i="7"/>
  <c r="AA286" i="7"/>
  <c r="Z286" i="7"/>
  <c r="Y286" i="7"/>
  <c r="X286" i="7"/>
  <c r="AB249" i="7"/>
  <c r="AA249" i="7"/>
  <c r="Z249" i="7"/>
  <c r="Y249" i="7"/>
  <c r="X249" i="7"/>
  <c r="AB226" i="7"/>
  <c r="AA226" i="7"/>
  <c r="Z226" i="7"/>
  <c r="Y226" i="7"/>
  <c r="X226" i="7"/>
  <c r="AB312" i="7"/>
  <c r="AA312" i="7"/>
  <c r="Z312" i="7"/>
  <c r="Y312" i="7"/>
  <c r="AC312" i="7" s="1"/>
  <c r="X312" i="7"/>
  <c r="AB111" i="7"/>
  <c r="AA111" i="7"/>
  <c r="Z111" i="7"/>
  <c r="Y111" i="7"/>
  <c r="X111" i="7"/>
  <c r="AB309" i="7"/>
  <c r="AA309" i="7"/>
  <c r="Z309" i="7"/>
  <c r="Y309" i="7"/>
  <c r="X309" i="7"/>
  <c r="AB243" i="7"/>
  <c r="AA243" i="7"/>
  <c r="Z243" i="7"/>
  <c r="Y243" i="7"/>
  <c r="X243" i="7"/>
  <c r="AB80" i="7"/>
  <c r="AA80" i="7"/>
  <c r="Z80" i="7"/>
  <c r="Y80" i="7"/>
  <c r="X80" i="7"/>
  <c r="AB101" i="7"/>
  <c r="AA101" i="7"/>
  <c r="Z101" i="7"/>
  <c r="Y101" i="7"/>
  <c r="X101" i="7"/>
  <c r="AB265" i="7"/>
  <c r="AA265" i="7"/>
  <c r="Z265" i="7"/>
  <c r="Y265" i="7"/>
  <c r="X265" i="7"/>
  <c r="AB188" i="7"/>
  <c r="AA188" i="7"/>
  <c r="Z188" i="7"/>
  <c r="Y188" i="7"/>
  <c r="X188" i="7"/>
  <c r="AB158" i="7"/>
  <c r="AA158" i="7"/>
  <c r="Z158" i="7"/>
  <c r="Y158" i="7"/>
  <c r="X158" i="7"/>
  <c r="AB281" i="7"/>
  <c r="AA281" i="7"/>
  <c r="Z281" i="7"/>
  <c r="Y281" i="7"/>
  <c r="X281" i="7"/>
  <c r="AB362" i="7"/>
  <c r="AA362" i="7"/>
  <c r="Z362" i="7"/>
  <c r="Y362" i="7"/>
  <c r="X362" i="7"/>
  <c r="AB96" i="7"/>
  <c r="AA96" i="7"/>
  <c r="Z96" i="7"/>
  <c r="Y96" i="7"/>
  <c r="X96" i="7"/>
  <c r="AB27" i="7"/>
  <c r="AA27" i="7"/>
  <c r="Z27" i="7"/>
  <c r="Y27" i="7"/>
  <c r="X27" i="7"/>
  <c r="AB355" i="7"/>
  <c r="AA355" i="7"/>
  <c r="Z355" i="7"/>
  <c r="Y355" i="7"/>
  <c r="X355" i="7"/>
  <c r="AB241" i="7"/>
  <c r="AA241" i="7"/>
  <c r="Z241" i="7"/>
  <c r="Y241" i="7"/>
  <c r="X241" i="7"/>
  <c r="AB359" i="7"/>
  <c r="AA359" i="7"/>
  <c r="Z359" i="7"/>
  <c r="Y359" i="7"/>
  <c r="X359" i="7"/>
  <c r="AB77" i="7"/>
  <c r="AA77" i="7"/>
  <c r="Z77" i="7"/>
  <c r="Y77" i="7"/>
  <c r="X77" i="7"/>
  <c r="AB252" i="7"/>
  <c r="AA252" i="7"/>
  <c r="Z252" i="7"/>
  <c r="Y252" i="7"/>
  <c r="X252" i="7"/>
  <c r="AB251" i="7"/>
  <c r="AA251" i="7"/>
  <c r="Z251" i="7"/>
  <c r="Y251" i="7"/>
  <c r="X251" i="7"/>
  <c r="AB172" i="7"/>
  <c r="AA172" i="7"/>
  <c r="Z172" i="7"/>
  <c r="Y172" i="7"/>
  <c r="X172" i="7"/>
  <c r="AB149" i="7"/>
  <c r="AA149" i="7"/>
  <c r="Z149" i="7"/>
  <c r="Y149" i="7"/>
  <c r="X149" i="7"/>
  <c r="AB204" i="7"/>
  <c r="AA204" i="7"/>
  <c r="Z204" i="7"/>
  <c r="Y204" i="7"/>
  <c r="X204" i="7"/>
  <c r="AB53" i="7"/>
  <c r="AA53" i="7"/>
  <c r="Z53" i="7"/>
  <c r="Y53" i="7"/>
  <c r="X53" i="7"/>
  <c r="AB299" i="7"/>
  <c r="AA299" i="7"/>
  <c r="Z299" i="7"/>
  <c r="Y299" i="7"/>
  <c r="X299" i="7"/>
  <c r="AB313" i="7"/>
  <c r="AA313" i="7"/>
  <c r="Z313" i="7"/>
  <c r="Y313" i="7"/>
  <c r="X313" i="7"/>
  <c r="AB189" i="7"/>
  <c r="AA189" i="7"/>
  <c r="Z189" i="7"/>
  <c r="Y189" i="7"/>
  <c r="X189" i="7"/>
  <c r="AB296" i="7"/>
  <c r="AA296" i="7"/>
  <c r="Z296" i="7"/>
  <c r="Y296" i="7"/>
  <c r="X296" i="7"/>
  <c r="AB345" i="7"/>
  <c r="AA345" i="7"/>
  <c r="Z345" i="7"/>
  <c r="Y345" i="7"/>
  <c r="X345" i="7"/>
  <c r="AB42" i="7"/>
  <c r="AA42" i="7"/>
  <c r="Z42" i="7"/>
  <c r="Y42" i="7"/>
  <c r="AC42" i="7" s="1"/>
  <c r="X42" i="7"/>
  <c r="AB270" i="7"/>
  <c r="AA270" i="7"/>
  <c r="Z270" i="7"/>
  <c r="Y270" i="7"/>
  <c r="X270" i="7"/>
  <c r="AB66" i="7"/>
  <c r="AA66" i="7"/>
  <c r="Z66" i="7"/>
  <c r="Y66" i="7"/>
  <c r="X66" i="7"/>
  <c r="AB155" i="7"/>
  <c r="AA155" i="7"/>
  <c r="Z155" i="7"/>
  <c r="Y155" i="7"/>
  <c r="X155" i="7"/>
  <c r="AB360" i="7"/>
  <c r="AA360" i="7"/>
  <c r="Z360" i="7"/>
  <c r="Y360" i="7"/>
  <c r="AC360" i="7" s="1"/>
  <c r="X360" i="7"/>
  <c r="AB263" i="7"/>
  <c r="AA263" i="7"/>
  <c r="Z263" i="7"/>
  <c r="Y263" i="7"/>
  <c r="X263" i="7"/>
  <c r="AB95" i="7"/>
  <c r="AA95" i="7"/>
  <c r="Z95" i="7"/>
  <c r="Y95" i="7"/>
  <c r="X95" i="7"/>
  <c r="AB337" i="7"/>
  <c r="AA337" i="7"/>
  <c r="Z337" i="7"/>
  <c r="Y337" i="7"/>
  <c r="X337" i="7"/>
  <c r="AB321" i="7"/>
  <c r="AA321" i="7"/>
  <c r="Z321" i="7"/>
  <c r="Y321" i="7"/>
  <c r="AC321" i="7" s="1"/>
  <c r="X321" i="7"/>
  <c r="AB347" i="7"/>
  <c r="AA347" i="7"/>
  <c r="Z347" i="7"/>
  <c r="Y347" i="7"/>
  <c r="X347" i="7"/>
  <c r="AB182" i="7"/>
  <c r="AA182" i="7"/>
  <c r="Z182" i="7"/>
  <c r="Y182" i="7"/>
  <c r="X182" i="7"/>
  <c r="AB196" i="7"/>
  <c r="AA196" i="7"/>
  <c r="Z196" i="7"/>
  <c r="Y196" i="7"/>
  <c r="X196" i="7"/>
  <c r="AB106" i="7"/>
  <c r="AA106" i="7"/>
  <c r="Z106" i="7"/>
  <c r="Y106" i="7"/>
  <c r="AC106" i="7" s="1"/>
  <c r="X106" i="7"/>
  <c r="AB184" i="7"/>
  <c r="AA184" i="7"/>
  <c r="Z184" i="7"/>
  <c r="Y184" i="7"/>
  <c r="X184" i="7"/>
  <c r="F84" i="7"/>
  <c r="K84" i="7" s="1"/>
  <c r="P84" i="7" s="1"/>
  <c r="P88" i="7"/>
  <c r="K88" i="7"/>
  <c r="F88" i="7"/>
  <c r="F15" i="7"/>
  <c r="K15" i="7" s="1"/>
  <c r="P15" i="7" s="1"/>
  <c r="F47" i="7"/>
  <c r="K47" i="7" s="1"/>
  <c r="P47" i="7" s="1"/>
  <c r="F117" i="7"/>
  <c r="K117" i="7" s="1"/>
  <c r="P117" i="7" s="1"/>
  <c r="K25" i="7"/>
  <c r="P25" i="7" s="1"/>
  <c r="F25" i="7"/>
  <c r="F50" i="7"/>
  <c r="K50" i="7" s="1"/>
  <c r="P50" i="7" s="1"/>
  <c r="F20" i="7"/>
  <c r="K20" i="7" s="1"/>
  <c r="P20" i="7" s="1"/>
  <c r="F65" i="7"/>
  <c r="K65" i="7" s="1"/>
  <c r="P65" i="7" s="1"/>
  <c r="F45" i="7"/>
  <c r="K45" i="7" s="1"/>
  <c r="P45" i="7" s="1"/>
  <c r="F165" i="7"/>
  <c r="K165" i="7" s="1"/>
  <c r="F46" i="7"/>
  <c r="K46" i="7" s="1"/>
  <c r="P46" i="7" s="1"/>
  <c r="K138" i="7"/>
  <c r="P138" i="7" s="1"/>
  <c r="F138" i="7"/>
  <c r="F13" i="7"/>
  <c r="K13" i="7" s="1"/>
  <c r="P13" i="7" s="1"/>
  <c r="F104" i="7"/>
  <c r="K104" i="7" s="1"/>
  <c r="P104" i="7" s="1"/>
  <c r="F23" i="7"/>
  <c r="K23" i="7" s="1"/>
  <c r="P23" i="7" s="1"/>
  <c r="F166" i="7"/>
  <c r="K166" i="7" s="1"/>
  <c r="P166" i="7" s="1"/>
  <c r="K231" i="7"/>
  <c r="P231" i="7" s="1"/>
  <c r="F231" i="7"/>
  <c r="F28" i="7"/>
  <c r="K28" i="7" s="1"/>
  <c r="P28" i="7" s="1"/>
  <c r="F125" i="7"/>
  <c r="K125" i="7" s="1"/>
  <c r="P125" i="7" s="1"/>
  <c r="K222" i="7"/>
  <c r="F222" i="7"/>
  <c r="F115" i="7"/>
  <c r="K115" i="7" s="1"/>
  <c r="P115" i="7" s="1"/>
  <c r="F291" i="7"/>
  <c r="K291" i="7" s="1"/>
  <c r="F11" i="7"/>
  <c r="K11" i="7" s="1"/>
  <c r="P11" i="7" s="1"/>
  <c r="F215" i="7"/>
  <c r="K215" i="7" s="1"/>
  <c r="P215" i="7" s="1"/>
  <c r="F49" i="7"/>
  <c r="K49" i="7" s="1"/>
  <c r="P49" i="7" s="1"/>
  <c r="F14" i="7"/>
  <c r="K14" i="7" s="1"/>
  <c r="P14" i="7" s="1"/>
  <c r="F146" i="7"/>
  <c r="K146" i="7" s="1"/>
  <c r="F59" i="7"/>
  <c r="K59" i="7" s="1"/>
  <c r="P59" i="7" s="1"/>
  <c r="F73" i="7"/>
  <c r="K73" i="7" s="1"/>
  <c r="P73" i="7" s="1"/>
  <c r="F164" i="7"/>
  <c r="K164" i="7" s="1"/>
  <c r="P164" i="7" s="1"/>
  <c r="F114" i="7"/>
  <c r="K114" i="7" s="1"/>
  <c r="P114" i="7" s="1"/>
  <c r="F302" i="7"/>
  <c r="K302" i="7" s="1"/>
  <c r="P302" i="7" s="1"/>
  <c r="F67" i="7"/>
  <c r="K67" i="7" s="1"/>
  <c r="P67" i="7" s="1"/>
  <c r="K118" i="7"/>
  <c r="P118" i="7" s="1"/>
  <c r="F118" i="7"/>
  <c r="F136" i="7"/>
  <c r="K136" i="7" s="1"/>
  <c r="P136" i="7" s="1"/>
  <c r="F174" i="7"/>
  <c r="K174" i="7" s="1"/>
  <c r="P174" i="7" s="1"/>
  <c r="P169" i="7"/>
  <c r="F169" i="7"/>
  <c r="K169" i="7" s="1"/>
  <c r="F107" i="7"/>
  <c r="K107" i="7" s="1"/>
  <c r="P107" i="7" s="1"/>
  <c r="F82" i="7"/>
  <c r="K82" i="7" s="1"/>
  <c r="P82" i="7" s="1"/>
  <c r="F183" i="7"/>
  <c r="K183" i="7" s="1"/>
  <c r="P183" i="7" s="1"/>
  <c r="K54" i="7"/>
  <c r="P54" i="7" s="1"/>
  <c r="F54" i="7"/>
  <c r="F190" i="7"/>
  <c r="K190" i="7" s="1"/>
  <c r="P190" i="7" s="1"/>
  <c r="F123" i="7"/>
  <c r="K123" i="7" s="1"/>
  <c r="P123" i="7" s="1"/>
  <c r="F56" i="7"/>
  <c r="K56" i="7" s="1"/>
  <c r="K250" i="7"/>
  <c r="P250" i="7" s="1"/>
  <c r="F250" i="7"/>
  <c r="F168" i="7"/>
  <c r="K168" i="7" s="1"/>
  <c r="P168" i="7" s="1"/>
  <c r="F70" i="7"/>
  <c r="K70" i="7" s="1"/>
  <c r="P70" i="7" s="1"/>
  <c r="P19" i="7"/>
  <c r="K19" i="7"/>
  <c r="F19" i="7"/>
  <c r="F58" i="7"/>
  <c r="K58" i="7" s="1"/>
  <c r="P58" i="7" s="1"/>
  <c r="K257" i="7"/>
  <c r="F75" i="7"/>
  <c r="K75" i="7" s="1"/>
  <c r="P75" i="7" s="1"/>
  <c r="F43" i="7"/>
  <c r="K43" i="7" s="1"/>
  <c r="P43" i="7" s="1"/>
  <c r="F33" i="7"/>
  <c r="K33" i="7" s="1"/>
  <c r="P33" i="7" s="1"/>
  <c r="F132" i="7"/>
  <c r="K132" i="7" s="1"/>
  <c r="P132" i="7" s="1"/>
  <c r="F39" i="7"/>
  <c r="K39" i="7" s="1"/>
  <c r="P39" i="7" s="1"/>
  <c r="K52" i="7"/>
  <c r="P52" i="7" s="1"/>
  <c r="F52" i="7"/>
  <c r="F201" i="7"/>
  <c r="K201" i="7" s="1"/>
  <c r="P201" i="7" s="1"/>
  <c r="K31" i="7"/>
  <c r="P31" i="7" s="1"/>
  <c r="F31" i="7"/>
  <c r="F198" i="7"/>
  <c r="K198" i="7" s="1"/>
  <c r="P198" i="7" s="1"/>
  <c r="F298" i="7"/>
  <c r="K298" i="7" s="1"/>
  <c r="P298" i="7" s="1"/>
  <c r="F110" i="7"/>
  <c r="K110" i="7" s="1"/>
  <c r="P110" i="7" s="1"/>
  <c r="F141" i="7"/>
  <c r="K141" i="7" s="1"/>
  <c r="P141" i="7" s="1"/>
  <c r="F154" i="7"/>
  <c r="K154" i="7" s="1"/>
  <c r="P154" i="7" s="1"/>
  <c r="K218" i="7"/>
  <c r="P218" i="7" s="1"/>
  <c r="F218" i="7"/>
  <c r="F34" i="7"/>
  <c r="K34" i="7" s="1"/>
  <c r="P34" i="7" s="1"/>
  <c r="K245" i="7"/>
  <c r="P245" i="7" s="1"/>
  <c r="F245" i="7"/>
  <c r="F137" i="7"/>
  <c r="K137" i="7" s="1"/>
  <c r="P137" i="7" s="1"/>
  <c r="F194" i="7"/>
  <c r="K194" i="7" s="1"/>
  <c r="P194" i="7" s="1"/>
  <c r="F290" i="7"/>
  <c r="K290" i="7" s="1"/>
  <c r="P290" i="7" s="1"/>
  <c r="F24" i="7"/>
  <c r="K24" i="7" s="1"/>
  <c r="P24" i="7" s="1"/>
  <c r="F37" i="7"/>
  <c r="K37" i="7" s="1"/>
  <c r="P37" i="7" s="1"/>
  <c r="F212" i="7"/>
  <c r="F63" i="7"/>
  <c r="K63" i="7" s="1"/>
  <c r="P63" i="7" s="1"/>
  <c r="K72" i="7"/>
  <c r="P72" i="7" s="1"/>
  <c r="F72" i="7"/>
  <c r="F217" i="7"/>
  <c r="K217" i="7" s="1"/>
  <c r="P217" i="7" s="1"/>
  <c r="F113" i="7"/>
  <c r="K113" i="7" s="1"/>
  <c r="P113" i="7" s="1"/>
  <c r="F210" i="7"/>
  <c r="K210" i="7" s="1"/>
  <c r="P210" i="7" s="1"/>
  <c r="F284" i="7"/>
  <c r="K284" i="7" s="1"/>
  <c r="P284" i="7" s="1"/>
  <c r="F48" i="7"/>
  <c r="K48" i="7" s="1"/>
  <c r="P48" i="7" s="1"/>
  <c r="K22" i="7"/>
  <c r="P22" i="7" s="1"/>
  <c r="F22" i="7"/>
  <c r="F206" i="7"/>
  <c r="K206" i="7" s="1"/>
  <c r="P206" i="7" s="1"/>
  <c r="F100" i="7"/>
  <c r="K100" i="7" s="1"/>
  <c r="P100" i="7" s="1"/>
  <c r="F16" i="7"/>
  <c r="K16" i="7" s="1"/>
  <c r="P16" i="7" s="1"/>
  <c r="F26" i="7"/>
  <c r="K26" i="7" s="1"/>
  <c r="P26" i="7" s="1"/>
  <c r="P21" i="7"/>
  <c r="K21" i="7"/>
  <c r="F30" i="7"/>
  <c r="K30" i="7" s="1"/>
  <c r="P30" i="7" s="1"/>
  <c r="F178" i="7"/>
  <c r="K178" i="7" s="1"/>
  <c r="P178" i="7" s="1"/>
  <c r="F103" i="7"/>
  <c r="K103" i="7" s="1"/>
  <c r="P103" i="7" s="1"/>
  <c r="K186" i="7"/>
  <c r="P186" i="7" s="1"/>
  <c r="F186" i="7"/>
  <c r="F12" i="7"/>
  <c r="K12" i="7" s="1"/>
  <c r="P12" i="7" s="1"/>
  <c r="F171" i="7"/>
  <c r="K171" i="7" s="1"/>
  <c r="P171" i="7" s="1"/>
  <c r="P200" i="7"/>
  <c r="K200" i="7"/>
  <c r="F200" i="7"/>
  <c r="F272" i="7"/>
  <c r="K272" i="7" s="1"/>
  <c r="P272" i="7" s="1"/>
  <c r="F275" i="7"/>
  <c r="K275" i="7" s="1"/>
  <c r="F64" i="7"/>
  <c r="K64" i="7" s="1"/>
  <c r="P64" i="7" s="1"/>
  <c r="K195" i="7"/>
  <c r="P195" i="7" s="1"/>
  <c r="F195" i="7"/>
  <c r="F41" i="7"/>
  <c r="K41" i="7" s="1"/>
  <c r="P41" i="7" s="1"/>
  <c r="K319" i="7"/>
  <c r="F93" i="7"/>
  <c r="K93" i="7" s="1"/>
  <c r="P93" i="7" s="1"/>
  <c r="F157" i="7"/>
  <c r="K157" i="7" s="1"/>
  <c r="P157" i="7" s="1"/>
  <c r="K121" i="7"/>
  <c r="P121" i="7" s="1"/>
  <c r="K79" i="7"/>
  <c r="P79" i="7" s="1"/>
  <c r="F336" i="7"/>
  <c r="K336" i="7" s="1"/>
  <c r="P336" i="7" s="1"/>
  <c r="K325" i="7"/>
  <c r="P325" i="7" s="1"/>
  <c r="F325" i="7"/>
  <c r="F223" i="7"/>
  <c r="K223" i="7" s="1"/>
  <c r="P223" i="7" s="1"/>
  <c r="F317" i="7"/>
  <c r="K317" i="7" s="1"/>
  <c r="P317" i="7" s="1"/>
  <c r="K32" i="7"/>
  <c r="P32" i="7" s="1"/>
  <c r="F32" i="7"/>
  <c r="F181" i="7"/>
  <c r="K181" i="7" s="1"/>
  <c r="F353" i="7"/>
  <c r="K353" i="7" s="1"/>
  <c r="P353" i="7" s="1"/>
  <c r="F277" i="7"/>
  <c r="K277" i="7" s="1"/>
  <c r="P277" i="7" s="1"/>
  <c r="K202" i="7"/>
  <c r="F202" i="7"/>
  <c r="F280" i="7"/>
  <c r="K280" i="7" s="1"/>
  <c r="P280" i="7" s="1"/>
  <c r="F329" i="7"/>
  <c r="K329" i="7" s="1"/>
  <c r="K35" i="7"/>
  <c r="P35" i="7" s="1"/>
  <c r="F35" i="7"/>
  <c r="F320" i="7"/>
  <c r="K320" i="7" s="1"/>
  <c r="K307" i="7"/>
  <c r="F307" i="7"/>
  <c r="K258" i="7"/>
  <c r="F38" i="7"/>
  <c r="K38" i="7" s="1"/>
  <c r="P38" i="7" s="1"/>
  <c r="K153" i="7"/>
  <c r="F153" i="7"/>
  <c r="F283" i="7"/>
  <c r="K283" i="7" s="1"/>
  <c r="P283" i="7" s="1"/>
  <c r="F273" i="7"/>
  <c r="K273" i="7" s="1"/>
  <c r="P273" i="7" s="1"/>
  <c r="F267" i="7"/>
  <c r="K267" i="7" s="1"/>
  <c r="P267" i="7" s="1"/>
  <c r="F76" i="7"/>
  <c r="K76" i="7" s="1"/>
  <c r="P76" i="7" s="1"/>
  <c r="P300" i="7"/>
  <c r="K300" i="7"/>
  <c r="F327" i="7"/>
  <c r="K327" i="7" s="1"/>
  <c r="P327" i="7" s="1"/>
  <c r="K175" i="7"/>
  <c r="P175" i="7" s="1"/>
  <c r="F175" i="7"/>
  <c r="F294" i="7"/>
  <c r="K294" i="7" s="1"/>
  <c r="P294" i="7" s="1"/>
  <c r="F78" i="7"/>
  <c r="K78" i="7" s="1"/>
  <c r="K97" i="7"/>
  <c r="P97" i="7" s="1"/>
  <c r="F97" i="7"/>
  <c r="F60" i="7"/>
  <c r="K60" i="7" s="1"/>
  <c r="P60" i="7" s="1"/>
  <c r="F305" i="7"/>
  <c r="K305" i="7" s="1"/>
  <c r="P305" i="7" s="1"/>
  <c r="F230" i="7"/>
  <c r="K230" i="7" s="1"/>
  <c r="P230" i="7" s="1"/>
  <c r="F348" i="7"/>
  <c r="K348" i="7" s="1"/>
  <c r="P348" i="7" s="1"/>
  <c r="F112" i="7"/>
  <c r="K112" i="7" s="1"/>
  <c r="P112" i="7" s="1"/>
  <c r="K304" i="7"/>
  <c r="P304" i="7" s="1"/>
  <c r="F304" i="7"/>
  <c r="F264" i="7"/>
  <c r="K264" i="7" s="1"/>
  <c r="P264" i="7" s="1"/>
  <c r="K335" i="7"/>
  <c r="P335" i="7" s="1"/>
  <c r="F335" i="7"/>
  <c r="F170" i="7"/>
  <c r="K170" i="7" s="1"/>
  <c r="P170" i="7" s="1"/>
  <c r="F330" i="7"/>
  <c r="K330" i="7" s="1"/>
  <c r="F160" i="7"/>
  <c r="K160" i="7" s="1"/>
  <c r="K216" i="7"/>
  <c r="F152" i="7"/>
  <c r="K152" i="7" s="1"/>
  <c r="P152" i="7" s="1"/>
  <c r="F234" i="7"/>
  <c r="K234" i="7" s="1"/>
  <c r="P234" i="7" s="1"/>
  <c r="F90" i="7"/>
  <c r="K90" i="7" s="1"/>
  <c r="P90" i="7" s="1"/>
  <c r="F229" i="7"/>
  <c r="K229" i="7" s="1"/>
  <c r="P229" i="7" s="1"/>
  <c r="F269" i="7"/>
  <c r="K269" i="7" s="1"/>
  <c r="P269" i="7" s="1"/>
  <c r="K55" i="7"/>
  <c r="P55" i="7" s="1"/>
  <c r="F55" i="7"/>
  <c r="F293" i="7"/>
  <c r="K293" i="7" s="1"/>
  <c r="P293" i="7" s="1"/>
  <c r="K237" i="7"/>
  <c r="P237" i="7" s="1"/>
  <c r="F237" i="7"/>
  <c r="K271" i="7"/>
  <c r="F205" i="7"/>
  <c r="K205" i="7" s="1"/>
  <c r="P205" i="7" s="1"/>
  <c r="F173" i="7"/>
  <c r="K173" i="7" s="1"/>
  <c r="P173" i="7" s="1"/>
  <c r="F199" i="7"/>
  <c r="K199" i="7" s="1"/>
  <c r="P199" i="7" s="1"/>
  <c r="K354" i="7"/>
  <c r="K211" i="7"/>
  <c r="P211" i="7" s="1"/>
  <c r="F211" i="7"/>
  <c r="F150" i="7"/>
  <c r="K150" i="7" s="1"/>
  <c r="P150" i="7" s="1"/>
  <c r="K301" i="7"/>
  <c r="P301" i="7" s="1"/>
  <c r="F301" i="7"/>
  <c r="F10" i="7"/>
  <c r="K10" i="7" s="1"/>
  <c r="P10" i="7" s="1"/>
  <c r="F316" i="7"/>
  <c r="K316" i="7" s="1"/>
  <c r="P316" i="7" s="1"/>
  <c r="K274" i="7"/>
  <c r="F340" i="7"/>
  <c r="K340" i="7" s="1"/>
  <c r="P340" i="7" s="1"/>
  <c r="F315" i="7"/>
  <c r="K315" i="7" s="1"/>
  <c r="P315" i="7" s="1"/>
  <c r="F102" i="7"/>
  <c r="K102" i="7" s="1"/>
  <c r="K162" i="7"/>
  <c r="P162" i="7" s="1"/>
  <c r="F62" i="7"/>
  <c r="K62" i="7" s="1"/>
  <c r="P62" i="7" s="1"/>
  <c r="F342" i="7"/>
  <c r="K342" i="7" s="1"/>
  <c r="P342" i="7" s="1"/>
  <c r="F334" i="7"/>
  <c r="K334" i="7" s="1"/>
  <c r="P334" i="7" s="1"/>
  <c r="F213" i="7"/>
  <c r="K213" i="7" s="1"/>
  <c r="P213" i="7" s="1"/>
  <c r="K135" i="7"/>
  <c r="P135" i="7" s="1"/>
  <c r="F135" i="7"/>
  <c r="F119" i="7"/>
  <c r="K119" i="7" s="1"/>
  <c r="P119" i="7" s="1"/>
  <c r="K177" i="7"/>
  <c r="P177" i="7" s="1"/>
  <c r="F177" i="7"/>
  <c r="F361" i="7"/>
  <c r="K361" i="7" s="1"/>
  <c r="F57" i="7"/>
  <c r="K57" i="7" s="1"/>
  <c r="P57" i="7" s="1"/>
  <c r="K140" i="7"/>
  <c r="P140" i="7" s="1"/>
  <c r="F140" i="7"/>
  <c r="F306" i="7"/>
  <c r="K306" i="7" s="1"/>
  <c r="P306" i="7" s="1"/>
  <c r="F255" i="7"/>
  <c r="K255" i="7" s="1"/>
  <c r="P255" i="7" s="1"/>
  <c r="F68" i="7"/>
  <c r="K68" i="7" s="1"/>
  <c r="P68" i="7" s="1"/>
  <c r="F142" i="7"/>
  <c r="K142" i="7" s="1"/>
  <c r="K143" i="7"/>
  <c r="F92" i="7"/>
  <c r="K92" i="7" s="1"/>
  <c r="P92" i="7" s="1"/>
  <c r="F156" i="7"/>
  <c r="K156" i="7" s="1"/>
  <c r="P156" i="7" s="1"/>
  <c r="K109" i="7"/>
  <c r="K74" i="7"/>
  <c r="P74" i="7" s="1"/>
  <c r="F74" i="7"/>
  <c r="F91" i="7"/>
  <c r="K91" i="7" s="1"/>
  <c r="P91" i="7" s="1"/>
  <c r="K120" i="7"/>
  <c r="P120" i="7" s="1"/>
  <c r="F120" i="7"/>
  <c r="F86" i="7"/>
  <c r="K86" i="7" s="1"/>
  <c r="P86" i="7" s="1"/>
  <c r="F261" i="7"/>
  <c r="K261" i="7" s="1"/>
  <c r="P261" i="7" s="1"/>
  <c r="K357" i="7"/>
  <c r="F268" i="7"/>
  <c r="K268" i="7" s="1"/>
  <c r="F324" i="7"/>
  <c r="K324" i="7" s="1"/>
  <c r="P324" i="7" s="1"/>
  <c r="F131" i="7"/>
  <c r="K131" i="7" s="1"/>
  <c r="P131" i="7" s="1"/>
  <c r="F187" i="7"/>
  <c r="K187" i="7" s="1"/>
  <c r="P187" i="7" s="1"/>
  <c r="F185" i="7"/>
  <c r="K185" i="7" s="1"/>
  <c r="K236" i="7"/>
  <c r="F40" i="7"/>
  <c r="K40" i="7" s="1"/>
  <c r="P40" i="7" s="1"/>
  <c r="F36" i="7"/>
  <c r="K36" i="7" s="1"/>
  <c r="P36" i="7" s="1"/>
  <c r="F221" i="7"/>
  <c r="K221" i="7" s="1"/>
  <c r="F262" i="7"/>
  <c r="K262" i="7" s="1"/>
  <c r="P262" i="7" s="1"/>
  <c r="K276" i="7"/>
  <c r="P276" i="7" s="1"/>
  <c r="F276" i="7"/>
  <c r="F244" i="7"/>
  <c r="K244" i="7" s="1"/>
  <c r="P244" i="7" s="1"/>
  <c r="F207" i="7"/>
  <c r="K207" i="7" s="1"/>
  <c r="K246" i="7"/>
  <c r="P246" i="7" s="1"/>
  <c r="F246" i="7"/>
  <c r="F83" i="7"/>
  <c r="K83" i="7" s="1"/>
  <c r="P83" i="7" s="1"/>
  <c r="K148" i="7"/>
  <c r="P148" i="7" s="1"/>
  <c r="F148" i="7"/>
  <c r="F209" i="7"/>
  <c r="K209" i="7" s="1"/>
  <c r="P209" i="7" s="1"/>
  <c r="K292" i="7"/>
  <c r="F279" i="7"/>
  <c r="K279" i="7" s="1"/>
  <c r="F350" i="7"/>
  <c r="K350" i="7" s="1"/>
  <c r="F144" i="7"/>
  <c r="K144" i="7" s="1"/>
  <c r="P144" i="7" s="1"/>
  <c r="F61" i="7"/>
  <c r="K61" i="7" s="1"/>
  <c r="P61" i="7" s="1"/>
  <c r="K323" i="7"/>
  <c r="P323" i="7" s="1"/>
  <c r="F323" i="7"/>
  <c r="F44" i="7"/>
  <c r="K44" i="7" s="1"/>
  <c r="P44" i="7" s="1"/>
  <c r="K167" i="7"/>
  <c r="P167" i="7" s="1"/>
  <c r="F167" i="7"/>
  <c r="F85" i="7"/>
  <c r="K85" i="7" s="1"/>
  <c r="P85" i="7" s="1"/>
  <c r="K130" i="7"/>
  <c r="P130" i="7" s="1"/>
  <c r="F130" i="7"/>
  <c r="F333" i="7"/>
  <c r="K333" i="7" s="1"/>
  <c r="P333" i="7" s="1"/>
  <c r="F256" i="7"/>
  <c r="K256" i="7" s="1"/>
  <c r="P256" i="7" s="1"/>
  <c r="F349" i="7"/>
  <c r="K349" i="7" s="1"/>
  <c r="P349" i="7" s="1"/>
  <c r="K145" i="7"/>
  <c r="F161" i="7"/>
  <c r="K161" i="7" s="1"/>
  <c r="P161" i="7" s="1"/>
  <c r="F69" i="7"/>
  <c r="K69" i="7" s="1"/>
  <c r="P69" i="7" s="1"/>
  <c r="K129" i="7"/>
  <c r="F129" i="7"/>
  <c r="F285" i="7"/>
  <c r="K285" i="7" s="1"/>
  <c r="F99" i="7"/>
  <c r="K99" i="7" s="1"/>
  <c r="P99" i="7" s="1"/>
  <c r="F208" i="7"/>
  <c r="K208" i="7" s="1"/>
  <c r="P208" i="7" s="1"/>
  <c r="F192" i="7"/>
  <c r="K192" i="7" s="1"/>
  <c r="P192" i="7" s="1"/>
  <c r="K133" i="7"/>
  <c r="P133" i="7" s="1"/>
  <c r="F133" i="7"/>
  <c r="F17" i="7"/>
  <c r="K17" i="7" s="1"/>
  <c r="P17" i="7" s="1"/>
  <c r="F191" i="7"/>
  <c r="K191" i="7" s="1"/>
  <c r="P191" i="7" s="1"/>
  <c r="K326" i="7"/>
  <c r="K128" i="7"/>
  <c r="P128" i="7" s="1"/>
  <c r="F128" i="7"/>
  <c r="F358" i="7"/>
  <c r="K358" i="7" s="1"/>
  <c r="P358" i="7" s="1"/>
  <c r="F179" i="7"/>
  <c r="K179" i="7" s="1"/>
  <c r="P179" i="7" s="1"/>
  <c r="F247" i="7"/>
  <c r="K247" i="7" s="1"/>
  <c r="P247" i="7" s="1"/>
  <c r="K295" i="7"/>
  <c r="P295" i="7" s="1"/>
  <c r="F295" i="7"/>
  <c r="F139" i="7"/>
  <c r="K139" i="7" s="1"/>
  <c r="P139" i="7" s="1"/>
  <c r="K228" i="7"/>
  <c r="P228" i="7" s="1"/>
  <c r="F228" i="7"/>
  <c r="F18" i="7"/>
  <c r="K18" i="7" s="1"/>
  <c r="P18" i="7" s="1"/>
  <c r="K338" i="7"/>
  <c r="P338" i="7" s="1"/>
  <c r="F338" i="7"/>
  <c r="K344" i="7"/>
  <c r="F344" i="7"/>
  <c r="F98" i="7"/>
  <c r="K98" i="7" s="1"/>
  <c r="P98" i="7" s="1"/>
  <c r="F278" i="7"/>
  <c r="K278" i="7" s="1"/>
  <c r="K224" i="7"/>
  <c r="P224" i="7" s="1"/>
  <c r="F224" i="7"/>
  <c r="K303" i="7"/>
  <c r="F303" i="7"/>
  <c r="F197" i="7"/>
  <c r="K197" i="7" s="1"/>
  <c r="F29" i="7"/>
  <c r="K29" i="7" s="1"/>
  <c r="P29" i="7" s="1"/>
  <c r="K318" i="7"/>
  <c r="F220" i="7"/>
  <c r="K220" i="7" s="1"/>
  <c r="F282" i="7"/>
  <c r="K282" i="7" s="1"/>
  <c r="P282" i="7" s="1"/>
  <c r="P108" i="7"/>
  <c r="K108" i="7"/>
  <c r="F176" i="7"/>
  <c r="K176" i="7" s="1"/>
  <c r="P176" i="7" s="1"/>
  <c r="K240" i="7"/>
  <c r="P240" i="7" s="1"/>
  <c r="K289" i="7"/>
  <c r="P289" i="7" s="1"/>
  <c r="F289" i="7"/>
  <c r="F363" i="7"/>
  <c r="K363" i="7" s="1"/>
  <c r="F310" i="7"/>
  <c r="K310" i="7" s="1"/>
  <c r="P310" i="7" s="1"/>
  <c r="K51" i="7"/>
  <c r="P51" i="7" s="1"/>
  <c r="F51" i="7"/>
  <c r="F239" i="7"/>
  <c r="K239" i="7" s="1"/>
  <c r="P239" i="7" s="1"/>
  <c r="F219" i="7"/>
  <c r="K219" i="7" s="1"/>
  <c r="P219" i="7" s="1"/>
  <c r="F147" i="7"/>
  <c r="K147" i="7" s="1"/>
  <c r="P147" i="7" s="1"/>
  <c r="K193" i="7"/>
  <c r="P193" i="7" s="1"/>
  <c r="F193" i="7"/>
  <c r="K351" i="7"/>
  <c r="F351" i="7"/>
  <c r="F116" i="7"/>
  <c r="K116" i="7" s="1"/>
  <c r="P116" i="7" s="1"/>
  <c r="F254" i="7"/>
  <c r="K254" i="7" s="1"/>
  <c r="P254" i="7" s="1"/>
  <c r="F81" i="7"/>
  <c r="K81" i="7" s="1"/>
  <c r="P81" i="7" s="1"/>
  <c r="P259" i="7"/>
  <c r="F259" i="7"/>
  <c r="K266" i="7"/>
  <c r="P266" i="7" s="1"/>
  <c r="F266" i="7"/>
  <c r="K308" i="7"/>
  <c r="F308" i="7"/>
  <c r="F71" i="7"/>
  <c r="K71" i="7" s="1"/>
  <c r="P71" i="7" s="1"/>
  <c r="F332" i="7"/>
  <c r="F288" i="7"/>
  <c r="K288" i="7" s="1"/>
  <c r="P288" i="7" s="1"/>
  <c r="F127" i="7"/>
  <c r="K127" i="7" s="1"/>
  <c r="P127" i="7" s="1"/>
  <c r="F339" i="7"/>
  <c r="K339" i="7" s="1"/>
  <c r="F126" i="7"/>
  <c r="K126" i="7" s="1"/>
  <c r="P126" i="7" s="1"/>
  <c r="K89" i="7"/>
  <c r="P89" i="7" s="1"/>
  <c r="F89" i="7"/>
  <c r="F180" i="7"/>
  <c r="K180" i="7" s="1"/>
  <c r="P180" i="7" s="1"/>
  <c r="K287" i="7"/>
  <c r="P287" i="7" s="1"/>
  <c r="F287" i="7"/>
  <c r="F328" i="7"/>
  <c r="K328" i="7" s="1"/>
  <c r="P328" i="7" s="1"/>
  <c r="K352" i="7"/>
  <c r="P352" i="7" s="1"/>
  <c r="F352" i="7"/>
  <c r="F227" i="7"/>
  <c r="K227" i="7" s="1"/>
  <c r="P227" i="7" s="1"/>
  <c r="F124" i="7"/>
  <c r="K124" i="7" s="1"/>
  <c r="P124" i="7" s="1"/>
  <c r="F346" i="7"/>
  <c r="K346" i="7" s="1"/>
  <c r="P346" i="7" s="1"/>
  <c r="K233" i="7"/>
  <c r="P233" i="7" s="1"/>
  <c r="F233" i="7"/>
  <c r="F260" i="7"/>
  <c r="K260" i="7" s="1"/>
  <c r="P260" i="7" s="1"/>
  <c r="K151" i="7"/>
  <c r="P151" i="7" s="1"/>
  <c r="F151" i="7"/>
  <c r="F238" i="7"/>
  <c r="K238" i="7" s="1"/>
  <c r="P238" i="7" s="1"/>
  <c r="K87" i="7"/>
  <c r="P87" i="7" s="1"/>
  <c r="F87" i="7"/>
  <c r="F331" i="7"/>
  <c r="K331" i="7" s="1"/>
  <c r="P331" i="7" s="1"/>
  <c r="K343" i="7"/>
  <c r="P343" i="7" s="1"/>
  <c r="K341" i="7"/>
  <c r="P341" i="7" s="1"/>
  <c r="F341" i="7"/>
  <c r="F122" i="7"/>
  <c r="K122" i="7" s="1"/>
  <c r="P122" i="7" s="1"/>
  <c r="F105" i="7"/>
  <c r="K105" i="7" s="1"/>
  <c r="K322" i="7"/>
  <c r="P322" i="7" s="1"/>
  <c r="F322" i="7"/>
  <c r="F214" i="7"/>
  <c r="K214" i="7" s="1"/>
  <c r="P214" i="7" s="1"/>
  <c r="F253" i="7"/>
  <c r="K253" i="7" s="1"/>
  <c r="P253" i="7" s="1"/>
  <c r="F232" i="7"/>
  <c r="K232" i="7" s="1"/>
  <c r="P232" i="7" s="1"/>
  <c r="F297" i="7"/>
  <c r="K297" i="7" s="1"/>
  <c r="F248" i="7"/>
  <c r="K248" i="7" s="1"/>
  <c r="P248" i="7" s="1"/>
  <c r="F235" i="7"/>
  <c r="K235" i="7" s="1"/>
  <c r="F134" i="7"/>
  <c r="K134" i="7" s="1"/>
  <c r="P134" i="7" s="1"/>
  <c r="K163" i="7"/>
  <c r="P163" i="7" s="1"/>
  <c r="F163" i="7"/>
  <c r="F311" i="7"/>
  <c r="K311" i="7" s="1"/>
  <c r="P311" i="7" s="1"/>
  <c r="F314" i="7"/>
  <c r="K314" i="7" s="1"/>
  <c r="P314" i="7" s="1"/>
  <c r="K364" i="7"/>
  <c r="K203" i="7"/>
  <c r="P203" i="7" s="1"/>
  <c r="F203" i="7"/>
  <c r="F94" i="7"/>
  <c r="K94" i="7" s="1"/>
  <c r="P94" i="7" s="1"/>
  <c r="K242" i="7"/>
  <c r="P242" i="7" s="1"/>
  <c r="F242" i="7"/>
  <c r="F225" i="7"/>
  <c r="K225" i="7" s="1"/>
  <c r="F159" i="7"/>
  <c r="K159" i="7" s="1"/>
  <c r="P159" i="7" s="1"/>
  <c r="K356" i="7"/>
  <c r="P356" i="7" s="1"/>
  <c r="F356" i="7"/>
  <c r="F286" i="7"/>
  <c r="K286" i="7" s="1"/>
  <c r="P286" i="7" s="1"/>
  <c r="K249" i="7"/>
  <c r="P249" i="7" s="1"/>
  <c r="F249" i="7"/>
  <c r="F226" i="7"/>
  <c r="K226" i="7" s="1"/>
  <c r="P226" i="7" s="1"/>
  <c r="K312" i="7"/>
  <c r="P312" i="7" s="1"/>
  <c r="K111" i="7"/>
  <c r="P111" i="7" s="1"/>
  <c r="F111" i="7"/>
  <c r="F309" i="7"/>
  <c r="K309" i="7" s="1"/>
  <c r="P309" i="7" s="1"/>
  <c r="F243" i="7"/>
  <c r="K243" i="7" s="1"/>
  <c r="K80" i="7"/>
  <c r="P80" i="7" s="1"/>
  <c r="F80" i="7"/>
  <c r="F101" i="7"/>
  <c r="K101" i="7" s="1"/>
  <c r="F265" i="7"/>
  <c r="K265" i="7" s="1"/>
  <c r="P265" i="7" s="1"/>
  <c r="K188" i="7"/>
  <c r="P188" i="7" s="1"/>
  <c r="F188" i="7"/>
  <c r="F158" i="7"/>
  <c r="K158" i="7" s="1"/>
  <c r="P158" i="7" s="1"/>
  <c r="K281" i="7"/>
  <c r="P281" i="7" s="1"/>
  <c r="F281" i="7"/>
  <c r="F362" i="7"/>
  <c r="K362" i="7" s="1"/>
  <c r="F96" i="7"/>
  <c r="K96" i="7" s="1"/>
  <c r="P96" i="7" s="1"/>
  <c r="K27" i="7"/>
  <c r="P27" i="7" s="1"/>
  <c r="F27" i="7"/>
  <c r="F355" i="7"/>
  <c r="F241" i="7"/>
  <c r="K241" i="7" s="1"/>
  <c r="P241" i="7" s="1"/>
  <c r="K359" i="7"/>
  <c r="K77" i="7"/>
  <c r="P77" i="7" s="1"/>
  <c r="F77" i="7"/>
  <c r="P252" i="7"/>
  <c r="F252" i="7"/>
  <c r="F251" i="7"/>
  <c r="K251" i="7" s="1"/>
  <c r="P251" i="7" s="1"/>
  <c r="F172" i="7"/>
  <c r="K172" i="7" s="1"/>
  <c r="P172" i="7" s="1"/>
  <c r="F149" i="7"/>
  <c r="K149" i="7" s="1"/>
  <c r="P149" i="7" s="1"/>
  <c r="K204" i="7"/>
  <c r="F53" i="7"/>
  <c r="K53" i="7" s="1"/>
  <c r="P53" i="7" s="1"/>
  <c r="K299" i="7"/>
  <c r="P299" i="7" s="1"/>
  <c r="F299" i="7"/>
  <c r="F313" i="7"/>
  <c r="K313" i="7" s="1"/>
  <c r="P313" i="7" s="1"/>
  <c r="F189" i="7"/>
  <c r="K189" i="7" s="1"/>
  <c r="P189" i="7" s="1"/>
  <c r="F296" i="7"/>
  <c r="K296" i="7" s="1"/>
  <c r="P296" i="7" s="1"/>
  <c r="F345" i="7"/>
  <c r="K345" i="7" s="1"/>
  <c r="F42" i="7"/>
  <c r="K42" i="7" s="1"/>
  <c r="P42" i="7" s="1"/>
  <c r="F270" i="7"/>
  <c r="K270" i="7" s="1"/>
  <c r="F66" i="7"/>
  <c r="K66" i="7" s="1"/>
  <c r="P66" i="7" s="1"/>
  <c r="P155" i="7"/>
  <c r="F155" i="7"/>
  <c r="K360" i="7"/>
  <c r="P360" i="7" s="1"/>
  <c r="F360" i="7"/>
  <c r="F263" i="7"/>
  <c r="K263" i="7" s="1"/>
  <c r="P263" i="7" s="1"/>
  <c r="F95" i="7"/>
  <c r="K95" i="7" s="1"/>
  <c r="P95" i="7" s="1"/>
  <c r="P337" i="7"/>
  <c r="K337" i="7"/>
  <c r="F321" i="7"/>
  <c r="K321" i="7" s="1"/>
  <c r="P321" i="7" s="1"/>
  <c r="P347" i="7"/>
  <c r="F347" i="7"/>
  <c r="K182" i="7"/>
  <c r="P182" i="7" s="1"/>
  <c r="F182" i="7"/>
  <c r="F196" i="7"/>
  <c r="K196" i="7" s="1"/>
  <c r="P196" i="7" s="1"/>
  <c r="K106" i="7"/>
  <c r="P106" i="7" s="1"/>
  <c r="F106" i="7"/>
  <c r="F184" i="7"/>
  <c r="K184" i="7" s="1"/>
  <c r="P184" i="7" s="1"/>
  <c r="V8" i="7"/>
  <c r="U8" i="7"/>
  <c r="T8" i="7"/>
  <c r="S8" i="7"/>
  <c r="R8" i="7"/>
  <c r="Q8" i="7"/>
  <c r="O8" i="7"/>
  <c r="N8" i="7"/>
  <c r="M8" i="7"/>
  <c r="L8" i="7"/>
  <c r="AB59" i="5"/>
  <c r="AA59" i="5"/>
  <c r="Z59" i="5"/>
  <c r="Y59" i="5"/>
  <c r="X59" i="5"/>
  <c r="AC59" i="5" s="1"/>
  <c r="AB58" i="5"/>
  <c r="AA58" i="5"/>
  <c r="Z58" i="5"/>
  <c r="Y58" i="5"/>
  <c r="X58" i="5"/>
  <c r="AC58" i="5" s="1"/>
  <c r="AB57" i="5"/>
  <c r="AA57" i="5"/>
  <c r="Z57" i="5"/>
  <c r="Y57" i="5"/>
  <c r="AC57" i="5" s="1"/>
  <c r="X57" i="5"/>
  <c r="AB56" i="5"/>
  <c r="AA56" i="5"/>
  <c r="Z56" i="5"/>
  <c r="Y56" i="5"/>
  <c r="X56" i="5"/>
  <c r="AC56" i="5" s="1"/>
  <c r="AB55" i="5"/>
  <c r="AA55" i="5"/>
  <c r="Z55" i="5"/>
  <c r="Y55" i="5"/>
  <c r="X55" i="5"/>
  <c r="AC55" i="5" s="1"/>
  <c r="AB54" i="5"/>
  <c r="AA54" i="5"/>
  <c r="Z54" i="5"/>
  <c r="Y54" i="5"/>
  <c r="X54" i="5"/>
  <c r="AC54" i="5" s="1"/>
  <c r="AB53" i="5"/>
  <c r="AA53" i="5"/>
  <c r="Z53" i="5"/>
  <c r="Y53" i="5"/>
  <c r="AC53" i="5" s="1"/>
  <c r="X53" i="5"/>
  <c r="AB52" i="5"/>
  <c r="AA52" i="5"/>
  <c r="Z52" i="5"/>
  <c r="Y52" i="5"/>
  <c r="X52" i="5"/>
  <c r="AC52" i="5" s="1"/>
  <c r="AB51" i="5"/>
  <c r="AA51" i="5"/>
  <c r="Z51" i="5"/>
  <c r="Y51" i="5"/>
  <c r="X51" i="5"/>
  <c r="AC51" i="5" s="1"/>
  <c r="AB50" i="5"/>
  <c r="AA50" i="5"/>
  <c r="Z50" i="5"/>
  <c r="Y50" i="5"/>
  <c r="X50" i="5"/>
  <c r="AC50" i="5" s="1"/>
  <c r="AB49" i="5"/>
  <c r="AA49" i="5"/>
  <c r="Z49" i="5"/>
  <c r="Y49" i="5"/>
  <c r="AC49" i="5" s="1"/>
  <c r="X49" i="5"/>
  <c r="AB48" i="5"/>
  <c r="AA48" i="5"/>
  <c r="Z48" i="5"/>
  <c r="Y48" i="5"/>
  <c r="X48" i="5"/>
  <c r="AC48" i="5" s="1"/>
  <c r="AB47" i="5"/>
  <c r="AA47" i="5"/>
  <c r="Z47" i="5"/>
  <c r="Y47" i="5"/>
  <c r="X47" i="5"/>
  <c r="AC47" i="5" s="1"/>
  <c r="AB46" i="5"/>
  <c r="AA46" i="5"/>
  <c r="Z46" i="5"/>
  <c r="Y46" i="5"/>
  <c r="X46" i="5"/>
  <c r="AC46" i="5" s="1"/>
  <c r="AB45" i="5"/>
  <c r="AA45" i="5"/>
  <c r="Z45" i="5"/>
  <c r="Y45" i="5"/>
  <c r="AC45" i="5" s="1"/>
  <c r="X45" i="5"/>
  <c r="AB44" i="5"/>
  <c r="AA44" i="5"/>
  <c r="Z44" i="5"/>
  <c r="Y44" i="5"/>
  <c r="X44" i="5"/>
  <c r="AC44" i="5" s="1"/>
  <c r="AB43" i="5"/>
  <c r="AA43" i="5"/>
  <c r="Z43" i="5"/>
  <c r="Y43" i="5"/>
  <c r="X43" i="5"/>
  <c r="AC43" i="5" s="1"/>
  <c r="AB42" i="5"/>
  <c r="AA42" i="5"/>
  <c r="Z42" i="5"/>
  <c r="Y42" i="5"/>
  <c r="X42" i="5"/>
  <c r="AC42" i="5" s="1"/>
  <c r="AB41" i="5"/>
  <c r="AA41" i="5"/>
  <c r="Z41" i="5"/>
  <c r="Y41" i="5"/>
  <c r="AC41" i="5" s="1"/>
  <c r="X41" i="5"/>
  <c r="AB40" i="5"/>
  <c r="AA40" i="5"/>
  <c r="Z40" i="5"/>
  <c r="Y40" i="5"/>
  <c r="X40" i="5"/>
  <c r="AC40" i="5" s="1"/>
  <c r="AB39" i="5"/>
  <c r="AA39" i="5"/>
  <c r="Z39" i="5"/>
  <c r="Y39" i="5"/>
  <c r="X39" i="5"/>
  <c r="AC39" i="5" s="1"/>
  <c r="AB38" i="5"/>
  <c r="AA38" i="5"/>
  <c r="Z38" i="5"/>
  <c r="Y38" i="5"/>
  <c r="X38" i="5"/>
  <c r="AC38" i="5" s="1"/>
  <c r="AB37" i="5"/>
  <c r="AA37" i="5"/>
  <c r="Z37" i="5"/>
  <c r="Y37" i="5"/>
  <c r="AC37" i="5" s="1"/>
  <c r="X37" i="5"/>
  <c r="AB36" i="5"/>
  <c r="AA36" i="5"/>
  <c r="Z36" i="5"/>
  <c r="Y36" i="5"/>
  <c r="X36" i="5"/>
  <c r="AC36" i="5" s="1"/>
  <c r="AB35" i="5"/>
  <c r="AA35" i="5"/>
  <c r="Z35" i="5"/>
  <c r="Y35" i="5"/>
  <c r="X35" i="5"/>
  <c r="AC35" i="5" s="1"/>
  <c r="AB34" i="5"/>
  <c r="AA34" i="5"/>
  <c r="Z34" i="5"/>
  <c r="Y34" i="5"/>
  <c r="X34" i="5"/>
  <c r="AC34" i="5" s="1"/>
  <c r="AB33" i="5"/>
  <c r="AA33" i="5"/>
  <c r="Z33" i="5"/>
  <c r="Y33" i="5"/>
  <c r="AC33" i="5" s="1"/>
  <c r="X33" i="5"/>
  <c r="AB32" i="5"/>
  <c r="AA32" i="5"/>
  <c r="Z32" i="5"/>
  <c r="Y32" i="5"/>
  <c r="X32" i="5"/>
  <c r="AC32" i="5" s="1"/>
  <c r="AB31" i="5"/>
  <c r="AA31" i="5"/>
  <c r="Z31" i="5"/>
  <c r="Y31" i="5"/>
  <c r="X31" i="5"/>
  <c r="AC31" i="5" s="1"/>
  <c r="AB30" i="5"/>
  <c r="AA30" i="5"/>
  <c r="Z30" i="5"/>
  <c r="Y30" i="5"/>
  <c r="X30" i="5"/>
  <c r="AC30" i="5" s="1"/>
  <c r="AB29" i="5"/>
  <c r="AA29" i="5"/>
  <c r="Z29" i="5"/>
  <c r="Y29" i="5"/>
  <c r="AC29" i="5" s="1"/>
  <c r="X29" i="5"/>
  <c r="AB28" i="5"/>
  <c r="AA28" i="5"/>
  <c r="Z28" i="5"/>
  <c r="Y28" i="5"/>
  <c r="X28" i="5"/>
  <c r="AC28" i="5" s="1"/>
  <c r="AB27" i="5"/>
  <c r="AA27" i="5"/>
  <c r="Z27" i="5"/>
  <c r="Y27" i="5"/>
  <c r="X27" i="5"/>
  <c r="AC27" i="5" s="1"/>
  <c r="AB26" i="5"/>
  <c r="AA26" i="5"/>
  <c r="Z26" i="5"/>
  <c r="Y26" i="5"/>
  <c r="X26" i="5"/>
  <c r="AC26" i="5" s="1"/>
  <c r="AB25" i="5"/>
  <c r="AA25" i="5"/>
  <c r="Z25" i="5"/>
  <c r="Y25" i="5"/>
  <c r="AC25" i="5" s="1"/>
  <c r="X25" i="5"/>
  <c r="AB24" i="5"/>
  <c r="AA24" i="5"/>
  <c r="Z24" i="5"/>
  <c r="Y24" i="5"/>
  <c r="X24" i="5"/>
  <c r="AC24" i="5" s="1"/>
  <c r="AB23" i="5"/>
  <c r="AA23" i="5"/>
  <c r="Z23" i="5"/>
  <c r="Y23" i="5"/>
  <c r="X23" i="5"/>
  <c r="AC23" i="5" s="1"/>
  <c r="AB22" i="5"/>
  <c r="AA22" i="5"/>
  <c r="Z22" i="5"/>
  <c r="Y22" i="5"/>
  <c r="X22" i="5"/>
  <c r="AC22" i="5" s="1"/>
  <c r="AB21" i="5"/>
  <c r="AA21" i="5"/>
  <c r="Z21" i="5"/>
  <c r="Y21" i="5"/>
  <c r="AC21" i="5" s="1"/>
  <c r="X21" i="5"/>
  <c r="AB20" i="5"/>
  <c r="AA20" i="5"/>
  <c r="Z20" i="5"/>
  <c r="Y20" i="5"/>
  <c r="X20" i="5"/>
  <c r="AC20" i="5" s="1"/>
  <c r="AB19" i="5"/>
  <c r="AA19" i="5"/>
  <c r="Z19" i="5"/>
  <c r="Y19" i="5"/>
  <c r="X19" i="5"/>
  <c r="AC19" i="5" s="1"/>
  <c r="AB18" i="5"/>
  <c r="AA18" i="5"/>
  <c r="Z18" i="5"/>
  <c r="Y18" i="5"/>
  <c r="X18" i="5"/>
  <c r="AC18" i="5" s="1"/>
  <c r="AB17" i="5"/>
  <c r="AA17" i="5"/>
  <c r="Z17" i="5"/>
  <c r="Y17" i="5"/>
  <c r="AC17" i="5" s="1"/>
  <c r="X17" i="5"/>
  <c r="AB16" i="5"/>
  <c r="AA16" i="5"/>
  <c r="Z16" i="5"/>
  <c r="Y16" i="5"/>
  <c r="X16" i="5"/>
  <c r="AC16" i="5" s="1"/>
  <c r="AB15" i="5"/>
  <c r="AA15" i="5"/>
  <c r="Z15" i="5"/>
  <c r="Y15" i="5"/>
  <c r="X15" i="5"/>
  <c r="AC15" i="5" s="1"/>
  <c r="AB14" i="5"/>
  <c r="AA14" i="5"/>
  <c r="Z14" i="5"/>
  <c r="Y14" i="5"/>
  <c r="X14" i="5"/>
  <c r="AC14" i="5" s="1"/>
  <c r="AB13" i="5"/>
  <c r="AA13" i="5"/>
  <c r="Z13" i="5"/>
  <c r="Y13" i="5"/>
  <c r="AC13" i="5" s="1"/>
  <c r="X13" i="5"/>
  <c r="AB12" i="5"/>
  <c r="AA12" i="5"/>
  <c r="Z12" i="5"/>
  <c r="Y12" i="5"/>
  <c r="X12" i="5"/>
  <c r="AC12" i="5" s="1"/>
  <c r="AB11" i="5"/>
  <c r="AA11" i="5"/>
  <c r="Z11" i="5"/>
  <c r="Y11" i="5"/>
  <c r="X11" i="5"/>
  <c r="AC11" i="5" s="1"/>
  <c r="AB10" i="5"/>
  <c r="AA10" i="5"/>
  <c r="Z10" i="5"/>
  <c r="Y10" i="5"/>
  <c r="X10" i="5"/>
  <c r="AC10" i="5" s="1"/>
  <c r="AB9" i="5"/>
  <c r="AA9" i="5"/>
  <c r="Z9" i="5"/>
  <c r="Y9" i="5"/>
  <c r="AC9" i="5" s="1"/>
  <c r="AD9" i="5" s="1"/>
  <c r="X9" i="5"/>
  <c r="AB8" i="5"/>
  <c r="AA8" i="5"/>
  <c r="Z8" i="5"/>
  <c r="Y8" i="5"/>
  <c r="X8" i="5"/>
  <c r="AC8" i="5" s="1"/>
  <c r="AB7" i="5"/>
  <c r="AA7" i="5"/>
  <c r="Z7" i="5"/>
  <c r="Y7" i="5"/>
  <c r="X7" i="5"/>
  <c r="AC7" i="5" s="1"/>
  <c r="AB6" i="5"/>
  <c r="AA6" i="5"/>
  <c r="Z6" i="5"/>
  <c r="Y6" i="5"/>
  <c r="X6" i="5"/>
  <c r="AC6" i="5" s="1"/>
  <c r="P59" i="5"/>
  <c r="P58" i="5"/>
  <c r="P57" i="5"/>
  <c r="P56" i="5"/>
  <c r="P55" i="5"/>
  <c r="P54" i="5"/>
  <c r="P53" i="5"/>
  <c r="P52" i="5"/>
  <c r="P51" i="5"/>
  <c r="P50" i="5"/>
  <c r="P48" i="5"/>
  <c r="P47" i="5"/>
  <c r="P46" i="5"/>
  <c r="P45" i="5"/>
  <c r="P44" i="5"/>
  <c r="P43" i="5"/>
  <c r="P42" i="5"/>
  <c r="P41" i="5"/>
  <c r="P40" i="5"/>
  <c r="P38" i="5"/>
  <c r="P36" i="5"/>
  <c r="P35" i="5"/>
  <c r="P34" i="5"/>
  <c r="P33" i="5"/>
  <c r="P31" i="5"/>
  <c r="P30" i="5"/>
  <c r="P29" i="5"/>
  <c r="P28" i="5"/>
  <c r="P26" i="5"/>
  <c r="P25" i="5"/>
  <c r="P24" i="5"/>
  <c r="P23" i="5"/>
  <c r="P22" i="5"/>
  <c r="P21" i="5"/>
  <c r="P20" i="5"/>
  <c r="P19" i="5"/>
  <c r="P18" i="5"/>
  <c r="P17" i="5"/>
  <c r="P16" i="5"/>
  <c r="P14" i="5"/>
  <c r="P13" i="5"/>
  <c r="P12" i="5"/>
  <c r="P11" i="5"/>
  <c r="P10" i="5"/>
  <c r="P8" i="5"/>
  <c r="P7" i="5"/>
  <c r="P6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P27" i="5" s="1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AB19" i="4"/>
  <c r="AA19" i="4"/>
  <c r="Z19" i="4"/>
  <c r="Y19" i="4"/>
  <c r="AC19" i="4" s="1"/>
  <c r="X19" i="4"/>
  <c r="AB18" i="4"/>
  <c r="AA18" i="4"/>
  <c r="Z18" i="4"/>
  <c r="Y18" i="4"/>
  <c r="X18" i="4"/>
  <c r="AC18" i="4" s="1"/>
  <c r="AB17" i="4"/>
  <c r="AA17" i="4"/>
  <c r="Z17" i="4"/>
  <c r="Y17" i="4"/>
  <c r="X17" i="4"/>
  <c r="AC17" i="4" s="1"/>
  <c r="AB16" i="4"/>
  <c r="AA16" i="4"/>
  <c r="Z16" i="4"/>
  <c r="Y16" i="4"/>
  <c r="X16" i="4"/>
  <c r="AC16" i="4" s="1"/>
  <c r="AB15" i="4"/>
  <c r="AA15" i="4"/>
  <c r="Z15" i="4"/>
  <c r="Y15" i="4"/>
  <c r="AC15" i="4" s="1"/>
  <c r="X15" i="4"/>
  <c r="AB14" i="4"/>
  <c r="AA14" i="4"/>
  <c r="Z14" i="4"/>
  <c r="Y14" i="4"/>
  <c r="X14" i="4"/>
  <c r="AC14" i="4" s="1"/>
  <c r="AB13" i="4"/>
  <c r="AA13" i="4"/>
  <c r="Z13" i="4"/>
  <c r="Y13" i="4"/>
  <c r="X13" i="4"/>
  <c r="AC13" i="4" s="1"/>
  <c r="AB12" i="4"/>
  <c r="AA12" i="4"/>
  <c r="Z12" i="4"/>
  <c r="Y12" i="4"/>
  <c r="X12" i="4"/>
  <c r="AC12" i="4" s="1"/>
  <c r="AB11" i="4"/>
  <c r="AA11" i="4"/>
  <c r="Z11" i="4"/>
  <c r="Y11" i="4"/>
  <c r="AC11" i="4" s="1"/>
  <c r="X11" i="4"/>
  <c r="AB10" i="4"/>
  <c r="AA10" i="4"/>
  <c r="Z10" i="4"/>
  <c r="Y10" i="4"/>
  <c r="X10" i="4"/>
  <c r="AC10" i="4" s="1"/>
  <c r="AD10" i="4" s="1"/>
  <c r="AB9" i="4"/>
  <c r="AA9" i="4"/>
  <c r="Z9" i="4"/>
  <c r="Y9" i="4"/>
  <c r="X9" i="4"/>
  <c r="AC9" i="4" s="1"/>
  <c r="AB8" i="4"/>
  <c r="AA8" i="4"/>
  <c r="Z8" i="4"/>
  <c r="Y8" i="4"/>
  <c r="X8" i="4"/>
  <c r="AC8" i="4" s="1"/>
  <c r="AB7" i="4"/>
  <c r="AA7" i="4"/>
  <c r="Z7" i="4"/>
  <c r="Y7" i="4"/>
  <c r="AC7" i="4" s="1"/>
  <c r="X7" i="4"/>
  <c r="AB6" i="4"/>
  <c r="AA6" i="4"/>
  <c r="Z6" i="4"/>
  <c r="Y6" i="4"/>
  <c r="AC6" i="4" s="1"/>
  <c r="X6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AB24" i="3"/>
  <c r="AA24" i="3"/>
  <c r="Z24" i="3"/>
  <c r="Y24" i="3"/>
  <c r="AC24" i="3" s="1"/>
  <c r="X24" i="3"/>
  <c r="AB23" i="3"/>
  <c r="AA23" i="3"/>
  <c r="Z23" i="3"/>
  <c r="Y23" i="3"/>
  <c r="X23" i="3"/>
  <c r="AC23" i="3" s="1"/>
  <c r="AB22" i="3"/>
  <c r="AA22" i="3"/>
  <c r="Z22" i="3"/>
  <c r="Y22" i="3"/>
  <c r="AC22" i="3" s="1"/>
  <c r="AD22" i="3" s="1"/>
  <c r="X22" i="3"/>
  <c r="AB21" i="3"/>
  <c r="AA21" i="3"/>
  <c r="Z21" i="3"/>
  <c r="Y21" i="3"/>
  <c r="X21" i="3"/>
  <c r="AC21" i="3" s="1"/>
  <c r="AB20" i="3"/>
  <c r="AA20" i="3"/>
  <c r="Z20" i="3"/>
  <c r="Y20" i="3"/>
  <c r="AC20" i="3" s="1"/>
  <c r="X20" i="3"/>
  <c r="AB19" i="3"/>
  <c r="AA19" i="3"/>
  <c r="Z19" i="3"/>
  <c r="Y19" i="3"/>
  <c r="X19" i="3"/>
  <c r="AC19" i="3" s="1"/>
  <c r="AB18" i="3"/>
  <c r="AA18" i="3"/>
  <c r="Z18" i="3"/>
  <c r="Y18" i="3"/>
  <c r="AC18" i="3" s="1"/>
  <c r="X18" i="3"/>
  <c r="AB17" i="3"/>
  <c r="AA17" i="3"/>
  <c r="Z17" i="3"/>
  <c r="Y17" i="3"/>
  <c r="X17" i="3"/>
  <c r="AC17" i="3" s="1"/>
  <c r="AB16" i="3"/>
  <c r="AA16" i="3"/>
  <c r="Z16" i="3"/>
  <c r="Y16" i="3"/>
  <c r="AC16" i="3" s="1"/>
  <c r="X16" i="3"/>
  <c r="AB15" i="3"/>
  <c r="AA15" i="3"/>
  <c r="Z15" i="3"/>
  <c r="Y15" i="3"/>
  <c r="X15" i="3"/>
  <c r="AC15" i="3" s="1"/>
  <c r="AB14" i="3"/>
  <c r="AA14" i="3"/>
  <c r="Z14" i="3"/>
  <c r="Y14" i="3"/>
  <c r="AC14" i="3" s="1"/>
  <c r="X14" i="3"/>
  <c r="AB13" i="3"/>
  <c r="AA13" i="3"/>
  <c r="Z13" i="3"/>
  <c r="Y13" i="3"/>
  <c r="X13" i="3"/>
  <c r="AC13" i="3" s="1"/>
  <c r="AB12" i="3"/>
  <c r="AA12" i="3"/>
  <c r="Z12" i="3"/>
  <c r="Y12" i="3"/>
  <c r="AC12" i="3" s="1"/>
  <c r="X12" i="3"/>
  <c r="AB11" i="3"/>
  <c r="AA11" i="3"/>
  <c r="Z11" i="3"/>
  <c r="Y11" i="3"/>
  <c r="X11" i="3"/>
  <c r="AC11" i="3" s="1"/>
  <c r="AB10" i="3"/>
  <c r="AA10" i="3"/>
  <c r="Z10" i="3"/>
  <c r="Y10" i="3"/>
  <c r="AC10" i="3" s="1"/>
  <c r="X10" i="3"/>
  <c r="AB9" i="3"/>
  <c r="AA9" i="3"/>
  <c r="Z9" i="3"/>
  <c r="Y9" i="3"/>
  <c r="X9" i="3"/>
  <c r="AC9" i="3" s="1"/>
  <c r="AB8" i="3"/>
  <c r="AA8" i="3"/>
  <c r="Z8" i="3"/>
  <c r="Y8" i="3"/>
  <c r="AC8" i="3" s="1"/>
  <c r="X8" i="3"/>
  <c r="AB7" i="3"/>
  <c r="AA7" i="3"/>
  <c r="Z7" i="3"/>
  <c r="Y7" i="3"/>
  <c r="X7" i="3"/>
  <c r="AC7" i="3" s="1"/>
  <c r="AD7" i="3" s="1"/>
  <c r="AB6" i="3"/>
  <c r="AA6" i="3"/>
  <c r="Z6" i="3"/>
  <c r="Y6" i="3"/>
  <c r="AC6" i="3" s="1"/>
  <c r="X6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K24" i="3"/>
  <c r="K23" i="3"/>
  <c r="K22" i="3"/>
  <c r="K21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6" i="3"/>
  <c r="AB25" i="6"/>
  <c r="AA25" i="6"/>
  <c r="Z25" i="6"/>
  <c r="Y25" i="6"/>
  <c r="X25" i="6"/>
  <c r="AC25" i="6" s="1"/>
  <c r="AB24" i="6"/>
  <c r="AA24" i="6"/>
  <c r="Z24" i="6"/>
  <c r="Y24" i="6"/>
  <c r="X24" i="6"/>
  <c r="AC24" i="6" s="1"/>
  <c r="AB23" i="6"/>
  <c r="AA23" i="6"/>
  <c r="Z23" i="6"/>
  <c r="Y23" i="6"/>
  <c r="AC23" i="6" s="1"/>
  <c r="X23" i="6"/>
  <c r="AB22" i="6"/>
  <c r="AA22" i="6"/>
  <c r="Z22" i="6"/>
  <c r="Y22" i="6"/>
  <c r="X22" i="6"/>
  <c r="AC22" i="6" s="1"/>
  <c r="AB21" i="6"/>
  <c r="AA21" i="6"/>
  <c r="Z21" i="6"/>
  <c r="Y21" i="6"/>
  <c r="X21" i="6"/>
  <c r="AC21" i="6" s="1"/>
  <c r="AB20" i="6"/>
  <c r="AA20" i="6"/>
  <c r="Z20" i="6"/>
  <c r="Y20" i="6"/>
  <c r="X20" i="6"/>
  <c r="AC20" i="6" s="1"/>
  <c r="AB19" i="6"/>
  <c r="AA19" i="6"/>
  <c r="Z19" i="6"/>
  <c r="Y19" i="6"/>
  <c r="AC19" i="6" s="1"/>
  <c r="X19" i="6"/>
  <c r="AB18" i="6"/>
  <c r="AA18" i="6"/>
  <c r="Z18" i="6"/>
  <c r="Y18" i="6"/>
  <c r="X18" i="6"/>
  <c r="AC18" i="6" s="1"/>
  <c r="AB17" i="6"/>
  <c r="AA17" i="6"/>
  <c r="Z17" i="6"/>
  <c r="Y17" i="6"/>
  <c r="X17" i="6"/>
  <c r="AC17" i="6" s="1"/>
  <c r="AB16" i="6"/>
  <c r="AA16" i="6"/>
  <c r="Z16" i="6"/>
  <c r="Y16" i="6"/>
  <c r="X16" i="6"/>
  <c r="AC16" i="6" s="1"/>
  <c r="AB15" i="6"/>
  <c r="AA15" i="6"/>
  <c r="Z15" i="6"/>
  <c r="Y15" i="6"/>
  <c r="AC15" i="6" s="1"/>
  <c r="X15" i="6"/>
  <c r="AB14" i="6"/>
  <c r="AA14" i="6"/>
  <c r="Z14" i="6"/>
  <c r="Y14" i="6"/>
  <c r="X14" i="6"/>
  <c r="AC14" i="6" s="1"/>
  <c r="AB13" i="6"/>
  <c r="AA13" i="6"/>
  <c r="Z13" i="6"/>
  <c r="Y13" i="6"/>
  <c r="X13" i="6"/>
  <c r="AC13" i="6" s="1"/>
  <c r="AB12" i="6"/>
  <c r="AA12" i="6"/>
  <c r="Z12" i="6"/>
  <c r="Y12" i="6"/>
  <c r="X12" i="6"/>
  <c r="AC12" i="6" s="1"/>
  <c r="AB11" i="6"/>
  <c r="AA11" i="6"/>
  <c r="Z11" i="6"/>
  <c r="Y11" i="6"/>
  <c r="AC11" i="6" s="1"/>
  <c r="X11" i="6"/>
  <c r="AB10" i="6"/>
  <c r="AA10" i="6"/>
  <c r="Z10" i="6"/>
  <c r="Y10" i="6"/>
  <c r="X10" i="6"/>
  <c r="AC10" i="6" s="1"/>
  <c r="AD10" i="6" s="1"/>
  <c r="AB9" i="6"/>
  <c r="AA9" i="6"/>
  <c r="Z9" i="6"/>
  <c r="Y9" i="6"/>
  <c r="X9" i="6"/>
  <c r="AC9" i="6" s="1"/>
  <c r="AB8" i="6"/>
  <c r="AA8" i="6"/>
  <c r="Z8" i="6"/>
  <c r="Y8" i="6"/>
  <c r="X8" i="6"/>
  <c r="AC8" i="6" s="1"/>
  <c r="AB7" i="6"/>
  <c r="AA7" i="6"/>
  <c r="Z7" i="6"/>
  <c r="Y7" i="6"/>
  <c r="AC7" i="6" s="1"/>
  <c r="AD7" i="6" s="1"/>
  <c r="X7" i="6"/>
  <c r="AB6" i="6"/>
  <c r="AA6" i="6"/>
  <c r="Z6" i="6"/>
  <c r="Y6" i="6"/>
  <c r="AC6" i="6" s="1"/>
  <c r="X6" i="6"/>
  <c r="P25" i="6"/>
  <c r="P24" i="6"/>
  <c r="P23" i="6"/>
  <c r="P22" i="6"/>
  <c r="P21" i="6"/>
  <c r="P20" i="6"/>
  <c r="P19" i="6"/>
  <c r="P17" i="6"/>
  <c r="P15" i="6"/>
  <c r="P13" i="6"/>
  <c r="P12" i="6"/>
  <c r="P9" i="6"/>
  <c r="P8" i="6"/>
  <c r="P7" i="6"/>
  <c r="P6" i="6"/>
  <c r="K25" i="6"/>
  <c r="K24" i="6"/>
  <c r="K23" i="6"/>
  <c r="K22" i="6"/>
  <c r="K21" i="6"/>
  <c r="K20" i="6"/>
  <c r="K19" i="6"/>
  <c r="K18" i="6"/>
  <c r="K17" i="6"/>
  <c r="K15" i="6"/>
  <c r="K14" i="6"/>
  <c r="K13" i="6"/>
  <c r="K12" i="6"/>
  <c r="K11" i="6"/>
  <c r="P11" i="6" s="1"/>
  <c r="K10" i="6"/>
  <c r="P10" i="6" s="1"/>
  <c r="K9" i="6"/>
  <c r="K8" i="6"/>
  <c r="K7" i="6"/>
  <c r="K6" i="6"/>
  <c r="F25" i="6"/>
  <c r="F24" i="6"/>
  <c r="F23" i="6"/>
  <c r="F22" i="6"/>
  <c r="F21" i="6"/>
  <c r="F20" i="6"/>
  <c r="F19" i="6"/>
  <c r="F18" i="6"/>
  <c r="F17" i="6"/>
  <c r="F16" i="6"/>
  <c r="K16" i="6" s="1"/>
  <c r="P16" i="6" s="1"/>
  <c r="F15" i="6"/>
  <c r="F13" i="6"/>
  <c r="F12" i="6"/>
  <c r="F9" i="6"/>
  <c r="F8" i="6"/>
  <c r="F7" i="6"/>
  <c r="F6" i="6"/>
  <c r="AB161" i="2"/>
  <c r="AA161" i="2"/>
  <c r="Z161" i="2"/>
  <c r="Y161" i="2"/>
  <c r="X161" i="2"/>
  <c r="AB160" i="2"/>
  <c r="AA160" i="2"/>
  <c r="Z160" i="2"/>
  <c r="Y160" i="2"/>
  <c r="X160" i="2"/>
  <c r="AB159" i="2"/>
  <c r="AA159" i="2"/>
  <c r="Z159" i="2"/>
  <c r="Y159" i="2"/>
  <c r="X159" i="2"/>
  <c r="AB158" i="2"/>
  <c r="AA158" i="2"/>
  <c r="Z158" i="2"/>
  <c r="Y158" i="2"/>
  <c r="X158" i="2"/>
  <c r="AC158" i="2" s="1"/>
  <c r="AB157" i="2"/>
  <c r="AA157" i="2"/>
  <c r="Z157" i="2"/>
  <c r="Y157" i="2"/>
  <c r="X157" i="2"/>
  <c r="AB156" i="2"/>
  <c r="AA156" i="2"/>
  <c r="Z156" i="2"/>
  <c r="Y156" i="2"/>
  <c r="X156" i="2"/>
  <c r="AB155" i="2"/>
  <c r="AA155" i="2"/>
  <c r="Z155" i="2"/>
  <c r="Y155" i="2"/>
  <c r="X155" i="2"/>
  <c r="AB154" i="2"/>
  <c r="AA154" i="2"/>
  <c r="Z154" i="2"/>
  <c r="Y154" i="2"/>
  <c r="X154" i="2"/>
  <c r="AC154" i="2" s="1"/>
  <c r="AB153" i="2"/>
  <c r="AA153" i="2"/>
  <c r="Z153" i="2"/>
  <c r="Y153" i="2"/>
  <c r="X153" i="2"/>
  <c r="AB152" i="2"/>
  <c r="AA152" i="2"/>
  <c r="Z152" i="2"/>
  <c r="Y152" i="2"/>
  <c r="X152" i="2"/>
  <c r="AB151" i="2"/>
  <c r="AA151" i="2"/>
  <c r="Z151" i="2"/>
  <c r="Y151" i="2"/>
  <c r="X151" i="2"/>
  <c r="AB150" i="2"/>
  <c r="AA150" i="2"/>
  <c r="Z150" i="2"/>
  <c r="Y150" i="2"/>
  <c r="X150" i="2"/>
  <c r="AC150" i="2" s="1"/>
  <c r="AB149" i="2"/>
  <c r="AA149" i="2"/>
  <c r="Z149" i="2"/>
  <c r="Y149" i="2"/>
  <c r="X149" i="2"/>
  <c r="AB148" i="2"/>
  <c r="AA148" i="2"/>
  <c r="Z148" i="2"/>
  <c r="Y148" i="2"/>
  <c r="X148" i="2"/>
  <c r="AB147" i="2"/>
  <c r="AA147" i="2"/>
  <c r="Z147" i="2"/>
  <c r="Y147" i="2"/>
  <c r="X147" i="2"/>
  <c r="AB146" i="2"/>
  <c r="AA146" i="2"/>
  <c r="Z146" i="2"/>
  <c r="Y146" i="2"/>
  <c r="X146" i="2"/>
  <c r="AC146" i="2" s="1"/>
  <c r="AB145" i="2"/>
  <c r="AA145" i="2"/>
  <c r="Z145" i="2"/>
  <c r="Y145" i="2"/>
  <c r="X145" i="2"/>
  <c r="AB144" i="2"/>
  <c r="AA144" i="2"/>
  <c r="Z144" i="2"/>
  <c r="Y144" i="2"/>
  <c r="X144" i="2"/>
  <c r="AB143" i="2"/>
  <c r="AA143" i="2"/>
  <c r="Z143" i="2"/>
  <c r="Y143" i="2"/>
  <c r="X143" i="2"/>
  <c r="AB142" i="2"/>
  <c r="AA142" i="2"/>
  <c r="Z142" i="2"/>
  <c r="Y142" i="2"/>
  <c r="X142" i="2"/>
  <c r="AC142" i="2" s="1"/>
  <c r="AB141" i="2"/>
  <c r="AA141" i="2"/>
  <c r="Z141" i="2"/>
  <c r="Y141" i="2"/>
  <c r="X141" i="2"/>
  <c r="AB140" i="2"/>
  <c r="AA140" i="2"/>
  <c r="Z140" i="2"/>
  <c r="Y140" i="2"/>
  <c r="X140" i="2"/>
  <c r="AC140" i="2" s="1"/>
  <c r="AB139" i="2"/>
  <c r="AA139" i="2"/>
  <c r="Z139" i="2"/>
  <c r="Y139" i="2"/>
  <c r="X139" i="2"/>
  <c r="AB138" i="2"/>
  <c r="AA138" i="2"/>
  <c r="Z138" i="2"/>
  <c r="Y138" i="2"/>
  <c r="X138" i="2"/>
  <c r="AC138" i="2" s="1"/>
  <c r="AB137" i="2"/>
  <c r="AA137" i="2"/>
  <c r="Z137" i="2"/>
  <c r="Y137" i="2"/>
  <c r="X137" i="2"/>
  <c r="AB136" i="2"/>
  <c r="AA136" i="2"/>
  <c r="Z136" i="2"/>
  <c r="Y136" i="2"/>
  <c r="X136" i="2"/>
  <c r="AB135" i="2"/>
  <c r="AA135" i="2"/>
  <c r="Z135" i="2"/>
  <c r="Y135" i="2"/>
  <c r="X135" i="2"/>
  <c r="AB134" i="2"/>
  <c r="AA134" i="2"/>
  <c r="Z134" i="2"/>
  <c r="Y134" i="2"/>
  <c r="X134" i="2"/>
  <c r="AC134" i="2" s="1"/>
  <c r="AB133" i="2"/>
  <c r="AA133" i="2"/>
  <c r="Z133" i="2"/>
  <c r="Y133" i="2"/>
  <c r="X133" i="2"/>
  <c r="AB132" i="2"/>
  <c r="AA132" i="2"/>
  <c r="Z132" i="2"/>
  <c r="Y132" i="2"/>
  <c r="X132" i="2"/>
  <c r="AC132" i="2" s="1"/>
  <c r="AB131" i="2"/>
  <c r="AA131" i="2"/>
  <c r="Z131" i="2"/>
  <c r="Y131" i="2"/>
  <c r="X131" i="2"/>
  <c r="AB130" i="2"/>
  <c r="AA130" i="2"/>
  <c r="Z130" i="2"/>
  <c r="Y130" i="2"/>
  <c r="X130" i="2"/>
  <c r="AC130" i="2" s="1"/>
  <c r="AB129" i="2"/>
  <c r="AA129" i="2"/>
  <c r="Z129" i="2"/>
  <c r="Y129" i="2"/>
  <c r="X129" i="2"/>
  <c r="AB128" i="2"/>
  <c r="AA128" i="2"/>
  <c r="Z128" i="2"/>
  <c r="Y128" i="2"/>
  <c r="X128" i="2"/>
  <c r="AB127" i="2"/>
  <c r="AA127" i="2"/>
  <c r="Z127" i="2"/>
  <c r="Y127" i="2"/>
  <c r="X127" i="2"/>
  <c r="AB126" i="2"/>
  <c r="AA126" i="2"/>
  <c r="Z126" i="2"/>
  <c r="Y126" i="2"/>
  <c r="X126" i="2"/>
  <c r="AC126" i="2" s="1"/>
  <c r="AB125" i="2"/>
  <c r="AA125" i="2"/>
  <c r="Z125" i="2"/>
  <c r="Y125" i="2"/>
  <c r="X125" i="2"/>
  <c r="AB124" i="2"/>
  <c r="AA124" i="2"/>
  <c r="Z124" i="2"/>
  <c r="Y124" i="2"/>
  <c r="X124" i="2"/>
  <c r="AC124" i="2" s="1"/>
  <c r="AB123" i="2"/>
  <c r="AA123" i="2"/>
  <c r="Z123" i="2"/>
  <c r="Y123" i="2"/>
  <c r="AC123" i="2" s="1"/>
  <c r="X123" i="2"/>
  <c r="AB122" i="2"/>
  <c r="AA122" i="2"/>
  <c r="Z122" i="2"/>
  <c r="Y122" i="2"/>
  <c r="X122" i="2"/>
  <c r="AC122" i="2" s="1"/>
  <c r="AB121" i="2"/>
  <c r="AA121" i="2"/>
  <c r="Z121" i="2"/>
  <c r="Y121" i="2"/>
  <c r="X121" i="2"/>
  <c r="AB120" i="2"/>
  <c r="AA120" i="2"/>
  <c r="Z120" i="2"/>
  <c r="Y120" i="2"/>
  <c r="X120" i="2"/>
  <c r="AB119" i="2"/>
  <c r="AA119" i="2"/>
  <c r="Z119" i="2"/>
  <c r="Y119" i="2"/>
  <c r="X119" i="2"/>
  <c r="AB118" i="2"/>
  <c r="AA118" i="2"/>
  <c r="Z118" i="2"/>
  <c r="Y118" i="2"/>
  <c r="X118" i="2"/>
  <c r="AC118" i="2" s="1"/>
  <c r="AB117" i="2"/>
  <c r="AA117" i="2"/>
  <c r="Z117" i="2"/>
  <c r="Y117" i="2"/>
  <c r="X117" i="2"/>
  <c r="AB116" i="2"/>
  <c r="AA116" i="2"/>
  <c r="Z116" i="2"/>
  <c r="Y116" i="2"/>
  <c r="X116" i="2"/>
  <c r="AC116" i="2" s="1"/>
  <c r="AB115" i="2"/>
  <c r="AA115" i="2"/>
  <c r="Z115" i="2"/>
  <c r="Y115" i="2"/>
  <c r="X115" i="2"/>
  <c r="AB114" i="2"/>
  <c r="AA114" i="2"/>
  <c r="Z114" i="2"/>
  <c r="Y114" i="2"/>
  <c r="X114" i="2"/>
  <c r="AC114" i="2" s="1"/>
  <c r="AB113" i="2"/>
  <c r="AA113" i="2"/>
  <c r="Z113" i="2"/>
  <c r="Y113" i="2"/>
  <c r="X113" i="2"/>
  <c r="AB112" i="2"/>
  <c r="AA112" i="2"/>
  <c r="Z112" i="2"/>
  <c r="Y112" i="2"/>
  <c r="X112" i="2"/>
  <c r="AB111" i="2"/>
  <c r="AA111" i="2"/>
  <c r="Z111" i="2"/>
  <c r="Y111" i="2"/>
  <c r="X111" i="2"/>
  <c r="AB110" i="2"/>
  <c r="AA110" i="2"/>
  <c r="Z110" i="2"/>
  <c r="Y110" i="2"/>
  <c r="X110" i="2"/>
  <c r="AC110" i="2" s="1"/>
  <c r="AB109" i="2"/>
  <c r="AA109" i="2"/>
  <c r="Z109" i="2"/>
  <c r="Y109" i="2"/>
  <c r="X109" i="2"/>
  <c r="AB108" i="2"/>
  <c r="AA108" i="2"/>
  <c r="Z108" i="2"/>
  <c r="Y108" i="2"/>
  <c r="X108" i="2"/>
  <c r="AC108" i="2" s="1"/>
  <c r="AB107" i="2"/>
  <c r="AA107" i="2"/>
  <c r="Z107" i="2"/>
  <c r="Y107" i="2"/>
  <c r="AC107" i="2" s="1"/>
  <c r="X107" i="2"/>
  <c r="AB106" i="2"/>
  <c r="AA106" i="2"/>
  <c r="Z106" i="2"/>
  <c r="Y106" i="2"/>
  <c r="X106" i="2"/>
  <c r="AC106" i="2" s="1"/>
  <c r="AB105" i="2"/>
  <c r="AA105" i="2"/>
  <c r="Z105" i="2"/>
  <c r="Y105" i="2"/>
  <c r="X105" i="2"/>
  <c r="AB104" i="2"/>
  <c r="AA104" i="2"/>
  <c r="Z104" i="2"/>
  <c r="Y104" i="2"/>
  <c r="X104" i="2"/>
  <c r="AB103" i="2"/>
  <c r="AA103" i="2"/>
  <c r="Z103" i="2"/>
  <c r="Y103" i="2"/>
  <c r="AC103" i="2" s="1"/>
  <c r="X103" i="2"/>
  <c r="AB102" i="2"/>
  <c r="AA102" i="2"/>
  <c r="Z102" i="2"/>
  <c r="Y102" i="2"/>
  <c r="X102" i="2"/>
  <c r="AC102" i="2" s="1"/>
  <c r="AB101" i="2"/>
  <c r="AA101" i="2"/>
  <c r="Z101" i="2"/>
  <c r="Y101" i="2"/>
  <c r="X101" i="2"/>
  <c r="AB100" i="2"/>
  <c r="AA100" i="2"/>
  <c r="Z100" i="2"/>
  <c r="Y100" i="2"/>
  <c r="X100" i="2"/>
  <c r="AC100" i="2" s="1"/>
  <c r="AB99" i="2"/>
  <c r="AA99" i="2"/>
  <c r="Z99" i="2"/>
  <c r="Y99" i="2"/>
  <c r="AC99" i="2" s="1"/>
  <c r="X99" i="2"/>
  <c r="AB98" i="2"/>
  <c r="AA98" i="2"/>
  <c r="Z98" i="2"/>
  <c r="Y98" i="2"/>
  <c r="X98" i="2"/>
  <c r="AC98" i="2" s="1"/>
  <c r="AB97" i="2"/>
  <c r="AA97" i="2"/>
  <c r="Z97" i="2"/>
  <c r="Y97" i="2"/>
  <c r="X97" i="2"/>
  <c r="AB96" i="2"/>
  <c r="AA96" i="2"/>
  <c r="Z96" i="2"/>
  <c r="Y96" i="2"/>
  <c r="X96" i="2"/>
  <c r="AB95" i="2"/>
  <c r="AA95" i="2"/>
  <c r="Z95" i="2"/>
  <c r="Y95" i="2"/>
  <c r="AC95" i="2" s="1"/>
  <c r="X95" i="2"/>
  <c r="AB94" i="2"/>
  <c r="AA94" i="2"/>
  <c r="Z94" i="2"/>
  <c r="Y94" i="2"/>
  <c r="X94" i="2"/>
  <c r="AC94" i="2" s="1"/>
  <c r="AB93" i="2"/>
  <c r="AA93" i="2"/>
  <c r="Z93" i="2"/>
  <c r="Y93" i="2"/>
  <c r="X93" i="2"/>
  <c r="AB92" i="2"/>
  <c r="AA92" i="2"/>
  <c r="Z92" i="2"/>
  <c r="Y92" i="2"/>
  <c r="X92" i="2"/>
  <c r="AC92" i="2" s="1"/>
  <c r="AB91" i="2"/>
  <c r="AA91" i="2"/>
  <c r="Z91" i="2"/>
  <c r="Y91" i="2"/>
  <c r="AC91" i="2" s="1"/>
  <c r="X91" i="2"/>
  <c r="AB90" i="2"/>
  <c r="AA90" i="2"/>
  <c r="Z90" i="2"/>
  <c r="Y90" i="2"/>
  <c r="X90" i="2"/>
  <c r="AC90" i="2" s="1"/>
  <c r="AB89" i="2"/>
  <c r="AA89" i="2"/>
  <c r="Z89" i="2"/>
  <c r="Y89" i="2"/>
  <c r="X89" i="2"/>
  <c r="AB88" i="2"/>
  <c r="AA88" i="2"/>
  <c r="Z88" i="2"/>
  <c r="Y88" i="2"/>
  <c r="X88" i="2"/>
  <c r="AB87" i="2"/>
  <c r="AA87" i="2"/>
  <c r="Z87" i="2"/>
  <c r="Y87" i="2"/>
  <c r="AC87" i="2" s="1"/>
  <c r="X87" i="2"/>
  <c r="AB86" i="2"/>
  <c r="AA86" i="2"/>
  <c r="Z86" i="2"/>
  <c r="Y86" i="2"/>
  <c r="X86" i="2"/>
  <c r="AC86" i="2" s="1"/>
  <c r="AB85" i="2"/>
  <c r="AA85" i="2"/>
  <c r="Z85" i="2"/>
  <c r="Y85" i="2"/>
  <c r="X85" i="2"/>
  <c r="AB84" i="2"/>
  <c r="AA84" i="2"/>
  <c r="Z84" i="2"/>
  <c r="Y84" i="2"/>
  <c r="X84" i="2"/>
  <c r="AC84" i="2" s="1"/>
  <c r="AB83" i="2"/>
  <c r="AA83" i="2"/>
  <c r="Z83" i="2"/>
  <c r="Y83" i="2"/>
  <c r="AC83" i="2" s="1"/>
  <c r="X83" i="2"/>
  <c r="AB82" i="2"/>
  <c r="AA82" i="2"/>
  <c r="Z82" i="2"/>
  <c r="Y82" i="2"/>
  <c r="X82" i="2"/>
  <c r="AC82" i="2" s="1"/>
  <c r="AB81" i="2"/>
  <c r="AA81" i="2"/>
  <c r="Z81" i="2"/>
  <c r="Y81" i="2"/>
  <c r="X81" i="2"/>
  <c r="AB80" i="2"/>
  <c r="AA80" i="2"/>
  <c r="Z80" i="2"/>
  <c r="Y80" i="2"/>
  <c r="X80" i="2"/>
  <c r="AB79" i="2"/>
  <c r="AA79" i="2"/>
  <c r="Z79" i="2"/>
  <c r="Y79" i="2"/>
  <c r="AC79" i="2" s="1"/>
  <c r="X79" i="2"/>
  <c r="AB78" i="2"/>
  <c r="AA78" i="2"/>
  <c r="Z78" i="2"/>
  <c r="Y78" i="2"/>
  <c r="X78" i="2"/>
  <c r="AC78" i="2" s="1"/>
  <c r="AB77" i="2"/>
  <c r="AA77" i="2"/>
  <c r="Z77" i="2"/>
  <c r="Y77" i="2"/>
  <c r="X77" i="2"/>
  <c r="AB76" i="2"/>
  <c r="AA76" i="2"/>
  <c r="Z76" i="2"/>
  <c r="Y76" i="2"/>
  <c r="X76" i="2"/>
  <c r="AC76" i="2" s="1"/>
  <c r="AB75" i="2"/>
  <c r="AA75" i="2"/>
  <c r="Z75" i="2"/>
  <c r="Y75" i="2"/>
  <c r="AC75" i="2" s="1"/>
  <c r="X75" i="2"/>
  <c r="AB74" i="2"/>
  <c r="AA74" i="2"/>
  <c r="Z74" i="2"/>
  <c r="Y74" i="2"/>
  <c r="X74" i="2"/>
  <c r="AC74" i="2" s="1"/>
  <c r="AB73" i="2"/>
  <c r="AA73" i="2"/>
  <c r="Z73" i="2"/>
  <c r="Y73" i="2"/>
  <c r="X73" i="2"/>
  <c r="AB72" i="2"/>
  <c r="AA72" i="2"/>
  <c r="Z72" i="2"/>
  <c r="Y72" i="2"/>
  <c r="X72" i="2"/>
  <c r="AB71" i="2"/>
  <c r="AA71" i="2"/>
  <c r="Z71" i="2"/>
  <c r="Y71" i="2"/>
  <c r="AC71" i="2" s="1"/>
  <c r="X71" i="2"/>
  <c r="AB70" i="2"/>
  <c r="AA70" i="2"/>
  <c r="Z70" i="2"/>
  <c r="Y70" i="2"/>
  <c r="X70" i="2"/>
  <c r="AC70" i="2" s="1"/>
  <c r="AB69" i="2"/>
  <c r="AA69" i="2"/>
  <c r="Z69" i="2"/>
  <c r="Y69" i="2"/>
  <c r="X69" i="2"/>
  <c r="AB68" i="2"/>
  <c r="AA68" i="2"/>
  <c r="Z68" i="2"/>
  <c r="Y68" i="2"/>
  <c r="X68" i="2"/>
  <c r="AC68" i="2" s="1"/>
  <c r="AB67" i="2"/>
  <c r="AA67" i="2"/>
  <c r="Z67" i="2"/>
  <c r="Y67" i="2"/>
  <c r="AC67" i="2" s="1"/>
  <c r="X67" i="2"/>
  <c r="AB66" i="2"/>
  <c r="AA66" i="2"/>
  <c r="Z66" i="2"/>
  <c r="Y66" i="2"/>
  <c r="X66" i="2"/>
  <c r="AC66" i="2" s="1"/>
  <c r="AB65" i="2"/>
  <c r="AA65" i="2"/>
  <c r="Z65" i="2"/>
  <c r="Y65" i="2"/>
  <c r="X65" i="2"/>
  <c r="AB64" i="2"/>
  <c r="AA64" i="2"/>
  <c r="Z64" i="2"/>
  <c r="Y64" i="2"/>
  <c r="X64" i="2"/>
  <c r="AB63" i="2"/>
  <c r="AA63" i="2"/>
  <c r="Z63" i="2"/>
  <c r="Y63" i="2"/>
  <c r="AC63" i="2" s="1"/>
  <c r="X63" i="2"/>
  <c r="AB62" i="2"/>
  <c r="AA62" i="2"/>
  <c r="Z62" i="2"/>
  <c r="Y62" i="2"/>
  <c r="X62" i="2"/>
  <c r="AC62" i="2" s="1"/>
  <c r="AB61" i="2"/>
  <c r="AA61" i="2"/>
  <c r="Z61" i="2"/>
  <c r="Y61" i="2"/>
  <c r="X61" i="2"/>
  <c r="AB60" i="2"/>
  <c r="AA60" i="2"/>
  <c r="Z60" i="2"/>
  <c r="Y60" i="2"/>
  <c r="X60" i="2"/>
  <c r="AC60" i="2" s="1"/>
  <c r="AB59" i="2"/>
  <c r="AA59" i="2"/>
  <c r="Z59" i="2"/>
  <c r="Y59" i="2"/>
  <c r="AC59" i="2" s="1"/>
  <c r="X59" i="2"/>
  <c r="AB58" i="2"/>
  <c r="AA58" i="2"/>
  <c r="Z58" i="2"/>
  <c r="Y58" i="2"/>
  <c r="X58" i="2"/>
  <c r="AC58" i="2" s="1"/>
  <c r="AB57" i="2"/>
  <c r="AA57" i="2"/>
  <c r="Z57" i="2"/>
  <c r="Y57" i="2"/>
  <c r="X57" i="2"/>
  <c r="AB56" i="2"/>
  <c r="AA56" i="2"/>
  <c r="Z56" i="2"/>
  <c r="Y56" i="2"/>
  <c r="X56" i="2"/>
  <c r="AB55" i="2"/>
  <c r="AA55" i="2"/>
  <c r="Z55" i="2"/>
  <c r="Y55" i="2"/>
  <c r="AC55" i="2" s="1"/>
  <c r="X55" i="2"/>
  <c r="AB54" i="2"/>
  <c r="AA54" i="2"/>
  <c r="Z54" i="2"/>
  <c r="Y54" i="2"/>
  <c r="X54" i="2"/>
  <c r="AC54" i="2" s="1"/>
  <c r="AB53" i="2"/>
  <c r="AA53" i="2"/>
  <c r="Z53" i="2"/>
  <c r="Y53" i="2"/>
  <c r="X53" i="2"/>
  <c r="AB52" i="2"/>
  <c r="AA52" i="2"/>
  <c r="Z52" i="2"/>
  <c r="Y52" i="2"/>
  <c r="X52" i="2"/>
  <c r="AC52" i="2" s="1"/>
  <c r="AB51" i="2"/>
  <c r="AA51" i="2"/>
  <c r="Z51" i="2"/>
  <c r="Y51" i="2"/>
  <c r="AC51" i="2" s="1"/>
  <c r="X51" i="2"/>
  <c r="AB50" i="2"/>
  <c r="AA50" i="2"/>
  <c r="Z50" i="2"/>
  <c r="Y50" i="2"/>
  <c r="X50" i="2"/>
  <c r="AC50" i="2" s="1"/>
  <c r="AB49" i="2"/>
  <c r="AA49" i="2"/>
  <c r="Z49" i="2"/>
  <c r="Y49" i="2"/>
  <c r="X49" i="2"/>
  <c r="AB48" i="2"/>
  <c r="AA48" i="2"/>
  <c r="Z48" i="2"/>
  <c r="Y48" i="2"/>
  <c r="X48" i="2"/>
  <c r="AB47" i="2"/>
  <c r="AA47" i="2"/>
  <c r="Z47" i="2"/>
  <c r="Y47" i="2"/>
  <c r="AC47" i="2" s="1"/>
  <c r="X47" i="2"/>
  <c r="AB46" i="2"/>
  <c r="AA46" i="2"/>
  <c r="Z46" i="2"/>
  <c r="Y46" i="2"/>
  <c r="X46" i="2"/>
  <c r="AC46" i="2" s="1"/>
  <c r="AB45" i="2"/>
  <c r="AA45" i="2"/>
  <c r="Z45" i="2"/>
  <c r="Y45" i="2"/>
  <c r="X45" i="2"/>
  <c r="AB44" i="2"/>
  <c r="AA44" i="2"/>
  <c r="Z44" i="2"/>
  <c r="Y44" i="2"/>
  <c r="X44" i="2"/>
  <c r="AC44" i="2" s="1"/>
  <c r="AB43" i="2"/>
  <c r="AA43" i="2"/>
  <c r="Z43" i="2"/>
  <c r="Y43" i="2"/>
  <c r="AC43" i="2" s="1"/>
  <c r="X43" i="2"/>
  <c r="AB42" i="2"/>
  <c r="AA42" i="2"/>
  <c r="Z42" i="2"/>
  <c r="Y42" i="2"/>
  <c r="X42" i="2"/>
  <c r="AC42" i="2" s="1"/>
  <c r="AB41" i="2"/>
  <c r="AA41" i="2"/>
  <c r="Z41" i="2"/>
  <c r="Y41" i="2"/>
  <c r="X41" i="2"/>
  <c r="AB40" i="2"/>
  <c r="AA40" i="2"/>
  <c r="Z40" i="2"/>
  <c r="Y40" i="2"/>
  <c r="X40" i="2"/>
  <c r="AB39" i="2"/>
  <c r="AA39" i="2"/>
  <c r="Z39" i="2"/>
  <c r="Y39" i="2"/>
  <c r="AC39" i="2" s="1"/>
  <c r="X39" i="2"/>
  <c r="AB38" i="2"/>
  <c r="AA38" i="2"/>
  <c r="Z38" i="2"/>
  <c r="Y38" i="2"/>
  <c r="X38" i="2"/>
  <c r="AC38" i="2" s="1"/>
  <c r="AB37" i="2"/>
  <c r="AA37" i="2"/>
  <c r="Z37" i="2"/>
  <c r="Y37" i="2"/>
  <c r="X37" i="2"/>
  <c r="AB36" i="2"/>
  <c r="AA36" i="2"/>
  <c r="Z36" i="2"/>
  <c r="Y36" i="2"/>
  <c r="X36" i="2"/>
  <c r="AC36" i="2" s="1"/>
  <c r="AB35" i="2"/>
  <c r="AA35" i="2"/>
  <c r="Z35" i="2"/>
  <c r="Y35" i="2"/>
  <c r="AC35" i="2" s="1"/>
  <c r="X35" i="2"/>
  <c r="AB34" i="2"/>
  <c r="AA34" i="2"/>
  <c r="Z34" i="2"/>
  <c r="Y34" i="2"/>
  <c r="X34" i="2"/>
  <c r="AC34" i="2" s="1"/>
  <c r="AB33" i="2"/>
  <c r="AA33" i="2"/>
  <c r="Z33" i="2"/>
  <c r="Y33" i="2"/>
  <c r="X33" i="2"/>
  <c r="AB32" i="2"/>
  <c r="AA32" i="2"/>
  <c r="Z32" i="2"/>
  <c r="Y32" i="2"/>
  <c r="X32" i="2"/>
  <c r="AB31" i="2"/>
  <c r="AA31" i="2"/>
  <c r="Z31" i="2"/>
  <c r="Y31" i="2"/>
  <c r="AC31" i="2" s="1"/>
  <c r="X31" i="2"/>
  <c r="AB30" i="2"/>
  <c r="AA30" i="2"/>
  <c r="Z30" i="2"/>
  <c r="Y30" i="2"/>
  <c r="X30" i="2"/>
  <c r="AC30" i="2" s="1"/>
  <c r="AB29" i="2"/>
  <c r="AA29" i="2"/>
  <c r="Z29" i="2"/>
  <c r="Y29" i="2"/>
  <c r="X29" i="2"/>
  <c r="AB28" i="2"/>
  <c r="AA28" i="2"/>
  <c r="Z28" i="2"/>
  <c r="Y28" i="2"/>
  <c r="X28" i="2"/>
  <c r="AC28" i="2" s="1"/>
  <c r="AB27" i="2"/>
  <c r="AA27" i="2"/>
  <c r="Z27" i="2"/>
  <c r="Y27" i="2"/>
  <c r="AC27" i="2" s="1"/>
  <c r="X27" i="2"/>
  <c r="AB26" i="2"/>
  <c r="AA26" i="2"/>
  <c r="Z26" i="2"/>
  <c r="Y26" i="2"/>
  <c r="X26" i="2"/>
  <c r="AC26" i="2" s="1"/>
  <c r="AB25" i="2"/>
  <c r="AA25" i="2"/>
  <c r="Z25" i="2"/>
  <c r="Y25" i="2"/>
  <c r="X25" i="2"/>
  <c r="AB24" i="2"/>
  <c r="AA24" i="2"/>
  <c r="Z24" i="2"/>
  <c r="Y24" i="2"/>
  <c r="X24" i="2"/>
  <c r="AB23" i="2"/>
  <c r="AA23" i="2"/>
  <c r="Z23" i="2"/>
  <c r="Y23" i="2"/>
  <c r="AC23" i="2" s="1"/>
  <c r="X23" i="2"/>
  <c r="AB22" i="2"/>
  <c r="AA22" i="2"/>
  <c r="Z22" i="2"/>
  <c r="Y22" i="2"/>
  <c r="X22" i="2"/>
  <c r="AC22" i="2" s="1"/>
  <c r="AB21" i="2"/>
  <c r="AA21" i="2"/>
  <c r="Z21" i="2"/>
  <c r="Y21" i="2"/>
  <c r="X21" i="2"/>
  <c r="AB20" i="2"/>
  <c r="AA20" i="2"/>
  <c r="Z20" i="2"/>
  <c r="Y20" i="2"/>
  <c r="X20" i="2"/>
  <c r="AC20" i="2" s="1"/>
  <c r="AB19" i="2"/>
  <c r="AA19" i="2"/>
  <c r="Z19" i="2"/>
  <c r="Y19" i="2"/>
  <c r="AC19" i="2" s="1"/>
  <c r="X19" i="2"/>
  <c r="AB18" i="2"/>
  <c r="AA18" i="2"/>
  <c r="Z18" i="2"/>
  <c r="Y18" i="2"/>
  <c r="X18" i="2"/>
  <c r="AC18" i="2" s="1"/>
  <c r="AB17" i="2"/>
  <c r="AA17" i="2"/>
  <c r="Z17" i="2"/>
  <c r="Y17" i="2"/>
  <c r="X17" i="2"/>
  <c r="AB16" i="2"/>
  <c r="AA16" i="2"/>
  <c r="Z16" i="2"/>
  <c r="Y16" i="2"/>
  <c r="X16" i="2"/>
  <c r="AB15" i="2"/>
  <c r="AA15" i="2"/>
  <c r="Z15" i="2"/>
  <c r="Y15" i="2"/>
  <c r="AC15" i="2" s="1"/>
  <c r="X15" i="2"/>
  <c r="AB14" i="2"/>
  <c r="AA14" i="2"/>
  <c r="Z14" i="2"/>
  <c r="Y14" i="2"/>
  <c r="X14" i="2"/>
  <c r="AC14" i="2" s="1"/>
  <c r="AB13" i="2"/>
  <c r="AA13" i="2"/>
  <c r="Z13" i="2"/>
  <c r="Y13" i="2"/>
  <c r="X13" i="2"/>
  <c r="AB12" i="2"/>
  <c r="AA12" i="2"/>
  <c r="Z12" i="2"/>
  <c r="Y12" i="2"/>
  <c r="X12" i="2"/>
  <c r="AC12" i="2" s="1"/>
  <c r="AB11" i="2"/>
  <c r="AA11" i="2"/>
  <c r="Z11" i="2"/>
  <c r="Y11" i="2"/>
  <c r="AC11" i="2" s="1"/>
  <c r="X11" i="2"/>
  <c r="AB10" i="2"/>
  <c r="AA10" i="2"/>
  <c r="Z10" i="2"/>
  <c r="Y10" i="2"/>
  <c r="X10" i="2"/>
  <c r="AC10" i="2" s="1"/>
  <c r="AB9" i="2"/>
  <c r="AA9" i="2"/>
  <c r="Z9" i="2"/>
  <c r="Y9" i="2"/>
  <c r="X9" i="2"/>
  <c r="AB8" i="2"/>
  <c r="AA8" i="2"/>
  <c r="Z8" i="2"/>
  <c r="Y8" i="2"/>
  <c r="X8" i="2"/>
  <c r="AB7" i="2"/>
  <c r="AA7" i="2"/>
  <c r="Z7" i="2"/>
  <c r="Y7" i="2"/>
  <c r="AC7" i="2" s="1"/>
  <c r="X7" i="2"/>
  <c r="AB6" i="2"/>
  <c r="AA6" i="2"/>
  <c r="Z6" i="2"/>
  <c r="Y6" i="2"/>
  <c r="AC6" i="2" s="1"/>
  <c r="X6" i="2"/>
  <c r="P161" i="2"/>
  <c r="P159" i="2"/>
  <c r="P158" i="2"/>
  <c r="P156" i="2"/>
  <c r="P154" i="2"/>
  <c r="P150" i="2"/>
  <c r="P148" i="2"/>
  <c r="P147" i="2"/>
  <c r="P146" i="2"/>
  <c r="P145" i="2"/>
  <c r="P144" i="2"/>
  <c r="P143" i="2"/>
  <c r="P142" i="2"/>
  <c r="P141" i="2"/>
  <c r="P139" i="2"/>
  <c r="P138" i="2"/>
  <c r="P137" i="2"/>
  <c r="P136" i="2"/>
  <c r="P135" i="2"/>
  <c r="P134" i="2"/>
  <c r="P133" i="2"/>
  <c r="P132" i="2"/>
  <c r="P131" i="2"/>
  <c r="P130" i="2"/>
  <c r="P126" i="2"/>
  <c r="P125" i="2"/>
  <c r="P124" i="2"/>
  <c r="P123" i="2"/>
  <c r="P122" i="2"/>
  <c r="P121" i="2"/>
  <c r="P120" i="2"/>
  <c r="P119" i="2"/>
  <c r="P117" i="2"/>
  <c r="P116" i="2"/>
  <c r="P115" i="2"/>
  <c r="P113" i="2"/>
  <c r="P112" i="2"/>
  <c r="P111" i="2"/>
  <c r="P110" i="2"/>
  <c r="P109" i="2"/>
  <c r="P107" i="2"/>
  <c r="P106" i="2"/>
  <c r="P104" i="2"/>
  <c r="P103" i="2"/>
  <c r="P102" i="2"/>
  <c r="P101" i="2"/>
  <c r="P100" i="2"/>
  <c r="P99" i="2"/>
  <c r="P98" i="2"/>
  <c r="P97" i="2"/>
  <c r="P95" i="2"/>
  <c r="P94" i="2"/>
  <c r="P93" i="2"/>
  <c r="P92" i="2"/>
  <c r="P91" i="2"/>
  <c r="P88" i="2"/>
  <c r="P87" i="2"/>
  <c r="P85" i="2"/>
  <c r="P84" i="2"/>
  <c r="P83" i="2"/>
  <c r="P82" i="2"/>
  <c r="P81" i="2"/>
  <c r="P78" i="2"/>
  <c r="P77" i="2"/>
  <c r="P76" i="2"/>
  <c r="P74" i="2"/>
  <c r="P73" i="2"/>
  <c r="P72" i="2"/>
  <c r="P70" i="2"/>
  <c r="P69" i="2"/>
  <c r="P68" i="2"/>
  <c r="P66" i="2"/>
  <c r="P65" i="2"/>
  <c r="P64" i="2"/>
  <c r="P63" i="2"/>
  <c r="P61" i="2"/>
  <c r="P59" i="2"/>
  <c r="P58" i="2"/>
  <c r="P57" i="2"/>
  <c r="P56" i="2"/>
  <c r="P55" i="2"/>
  <c r="P54" i="2"/>
  <c r="P53" i="2"/>
  <c r="P52" i="2"/>
  <c r="P51" i="2"/>
  <c r="P50" i="2"/>
  <c r="P48" i="2"/>
  <c r="P47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5" i="2"/>
  <c r="P23" i="2"/>
  <c r="P22" i="2"/>
  <c r="P19" i="2"/>
  <c r="P18" i="2"/>
  <c r="P17" i="2"/>
  <c r="P16" i="2"/>
  <c r="P15" i="2"/>
  <c r="P13" i="2"/>
  <c r="P12" i="2"/>
  <c r="P11" i="2"/>
  <c r="P10" i="2"/>
  <c r="P9" i="2"/>
  <c r="P8" i="2"/>
  <c r="P6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6" i="2"/>
  <c r="K15" i="2"/>
  <c r="K14" i="2"/>
  <c r="K13" i="2"/>
  <c r="K12" i="2"/>
  <c r="K11" i="2"/>
  <c r="K10" i="2"/>
  <c r="K9" i="2"/>
  <c r="K8" i="2"/>
  <c r="K7" i="2"/>
  <c r="K6" i="2"/>
  <c r="F161" i="2"/>
  <c r="F160" i="2"/>
  <c r="F159" i="2"/>
  <c r="F158" i="2"/>
  <c r="F157" i="2"/>
  <c r="F156" i="2"/>
  <c r="F155" i="2"/>
  <c r="F154" i="2"/>
  <c r="F153" i="2"/>
  <c r="F152" i="2"/>
  <c r="F150" i="2"/>
  <c r="F149" i="2"/>
  <c r="F148" i="2"/>
  <c r="F147" i="2"/>
  <c r="F146" i="2"/>
  <c r="F145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6" i="2"/>
  <c r="F125" i="2"/>
  <c r="F124" i="2"/>
  <c r="F123" i="2"/>
  <c r="F122" i="2"/>
  <c r="F121" i="2"/>
  <c r="F120" i="2"/>
  <c r="F119" i="2"/>
  <c r="K119" i="2" s="1"/>
  <c r="F117" i="2"/>
  <c r="F116" i="2"/>
  <c r="F115" i="2"/>
  <c r="F113" i="2"/>
  <c r="F112" i="2"/>
  <c r="F111" i="2"/>
  <c r="F110" i="2"/>
  <c r="F109" i="2"/>
  <c r="F107" i="2"/>
  <c r="F106" i="2"/>
  <c r="F105" i="2"/>
  <c r="F103" i="2"/>
  <c r="F102" i="2"/>
  <c r="F101" i="2"/>
  <c r="K101" i="2" s="1"/>
  <c r="F100" i="2"/>
  <c r="F99" i="2"/>
  <c r="F98" i="2"/>
  <c r="F97" i="2"/>
  <c r="F96" i="2"/>
  <c r="F95" i="2"/>
  <c r="F94" i="2"/>
  <c r="F93" i="2"/>
  <c r="F92" i="2"/>
  <c r="F91" i="2"/>
  <c r="F90" i="2"/>
  <c r="F88" i="2"/>
  <c r="F87" i="2"/>
  <c r="F85" i="2"/>
  <c r="F84" i="2"/>
  <c r="F83" i="2"/>
  <c r="F82" i="2"/>
  <c r="F81" i="2"/>
  <c r="F79" i="2"/>
  <c r="F78" i="2"/>
  <c r="F77" i="2"/>
  <c r="F76" i="2"/>
  <c r="F75" i="2"/>
  <c r="F73" i="2"/>
  <c r="F72" i="2"/>
  <c r="F71" i="2"/>
  <c r="F70" i="2"/>
  <c r="F69" i="2"/>
  <c r="F68" i="2"/>
  <c r="F67" i="2"/>
  <c r="F66" i="2"/>
  <c r="F65" i="2"/>
  <c r="F64" i="2"/>
  <c r="F63" i="2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1" i="2"/>
  <c r="F40" i="2"/>
  <c r="F39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7" i="2"/>
  <c r="K17" i="2" s="1"/>
  <c r="F15" i="2"/>
  <c r="F14" i="2"/>
  <c r="F13" i="2"/>
  <c r="F12" i="2"/>
  <c r="F11" i="2"/>
  <c r="F10" i="2"/>
  <c r="F9" i="2"/>
  <c r="F8" i="2"/>
  <c r="F7" i="2"/>
  <c r="F6" i="2"/>
  <c r="AB97" i="1"/>
  <c r="AA97" i="1"/>
  <c r="Z97" i="1"/>
  <c r="Y97" i="1"/>
  <c r="X97" i="1"/>
  <c r="AC97" i="1" s="1"/>
  <c r="AB96" i="1"/>
  <c r="AA96" i="1"/>
  <c r="Z96" i="1"/>
  <c r="Y96" i="1"/>
  <c r="X96" i="1"/>
  <c r="AC96" i="1" s="1"/>
  <c r="AB95" i="1"/>
  <c r="AA95" i="1"/>
  <c r="Z95" i="1"/>
  <c r="Y95" i="1"/>
  <c r="AC95" i="1" s="1"/>
  <c r="X95" i="1"/>
  <c r="AB94" i="1"/>
  <c r="AA94" i="1"/>
  <c r="Z94" i="1"/>
  <c r="Y94" i="1"/>
  <c r="X94" i="1"/>
  <c r="AC94" i="1" s="1"/>
  <c r="AB93" i="1"/>
  <c r="AA93" i="1"/>
  <c r="Z93" i="1"/>
  <c r="Y93" i="1"/>
  <c r="X93" i="1"/>
  <c r="AC93" i="1" s="1"/>
  <c r="AB92" i="1"/>
  <c r="AA92" i="1"/>
  <c r="Z92" i="1"/>
  <c r="Y92" i="1"/>
  <c r="X92" i="1"/>
  <c r="AC92" i="1" s="1"/>
  <c r="AB91" i="1"/>
  <c r="AA91" i="1"/>
  <c r="Z91" i="1"/>
  <c r="Y91" i="1"/>
  <c r="AC91" i="1" s="1"/>
  <c r="X91" i="1"/>
  <c r="AB90" i="1"/>
  <c r="AA90" i="1"/>
  <c r="Z90" i="1"/>
  <c r="Y90" i="1"/>
  <c r="X90" i="1"/>
  <c r="AC90" i="1" s="1"/>
  <c r="AB89" i="1"/>
  <c r="AA89" i="1"/>
  <c r="Z89" i="1"/>
  <c r="Y89" i="1"/>
  <c r="X89" i="1"/>
  <c r="AC89" i="1" s="1"/>
  <c r="AB88" i="1"/>
  <c r="AA88" i="1"/>
  <c r="Z88" i="1"/>
  <c r="Y88" i="1"/>
  <c r="X88" i="1"/>
  <c r="AC88" i="1" s="1"/>
  <c r="AB87" i="1"/>
  <c r="AA87" i="1"/>
  <c r="Z87" i="1"/>
  <c r="Y87" i="1"/>
  <c r="AC87" i="1" s="1"/>
  <c r="X87" i="1"/>
  <c r="AB86" i="1"/>
  <c r="AA86" i="1"/>
  <c r="Z86" i="1"/>
  <c r="Y86" i="1"/>
  <c r="X86" i="1"/>
  <c r="AC86" i="1" s="1"/>
  <c r="AB85" i="1"/>
  <c r="AA85" i="1"/>
  <c r="Z85" i="1"/>
  <c r="Y85" i="1"/>
  <c r="X85" i="1"/>
  <c r="AC85" i="1" s="1"/>
  <c r="AB84" i="1"/>
  <c r="AA84" i="1"/>
  <c r="Z84" i="1"/>
  <c r="Y84" i="1"/>
  <c r="X84" i="1"/>
  <c r="AC84" i="1" s="1"/>
  <c r="AB83" i="1"/>
  <c r="AA83" i="1"/>
  <c r="Z83" i="1"/>
  <c r="Y83" i="1"/>
  <c r="AC83" i="1" s="1"/>
  <c r="X83" i="1"/>
  <c r="AB82" i="1"/>
  <c r="AA82" i="1"/>
  <c r="Z82" i="1"/>
  <c r="Y82" i="1"/>
  <c r="X82" i="1"/>
  <c r="AC82" i="1" s="1"/>
  <c r="AB81" i="1"/>
  <c r="AA81" i="1"/>
  <c r="Z81" i="1"/>
  <c r="Y81" i="1"/>
  <c r="X81" i="1"/>
  <c r="AC81" i="1" s="1"/>
  <c r="AB80" i="1"/>
  <c r="AA80" i="1"/>
  <c r="Z80" i="1"/>
  <c r="Y80" i="1"/>
  <c r="X80" i="1"/>
  <c r="AC80" i="1" s="1"/>
  <c r="AB79" i="1"/>
  <c r="AA79" i="1"/>
  <c r="Z79" i="1"/>
  <c r="Y79" i="1"/>
  <c r="AC79" i="1" s="1"/>
  <c r="X79" i="1"/>
  <c r="AB78" i="1"/>
  <c r="AA78" i="1"/>
  <c r="Z78" i="1"/>
  <c r="Y78" i="1"/>
  <c r="X78" i="1"/>
  <c r="AC78" i="1" s="1"/>
  <c r="AB77" i="1"/>
  <c r="AA77" i="1"/>
  <c r="Z77" i="1"/>
  <c r="Y77" i="1"/>
  <c r="X77" i="1"/>
  <c r="AC77" i="1" s="1"/>
  <c r="AB76" i="1"/>
  <c r="AA76" i="1"/>
  <c r="Z76" i="1"/>
  <c r="Y76" i="1"/>
  <c r="X76" i="1"/>
  <c r="AC76" i="1" s="1"/>
  <c r="AB75" i="1"/>
  <c r="AA75" i="1"/>
  <c r="Z75" i="1"/>
  <c r="Y75" i="1"/>
  <c r="AC75" i="1" s="1"/>
  <c r="X75" i="1"/>
  <c r="AB74" i="1"/>
  <c r="AA74" i="1"/>
  <c r="Z74" i="1"/>
  <c r="Y74" i="1"/>
  <c r="X74" i="1"/>
  <c r="AC74" i="1" s="1"/>
  <c r="AB73" i="1"/>
  <c r="AA73" i="1"/>
  <c r="Z73" i="1"/>
  <c r="Y73" i="1"/>
  <c r="X73" i="1"/>
  <c r="AC73" i="1" s="1"/>
  <c r="AB72" i="1"/>
  <c r="AA72" i="1"/>
  <c r="Z72" i="1"/>
  <c r="Y72" i="1"/>
  <c r="X72" i="1"/>
  <c r="AC72" i="1" s="1"/>
  <c r="AB71" i="1"/>
  <c r="AA71" i="1"/>
  <c r="Z71" i="1"/>
  <c r="Y71" i="1"/>
  <c r="AC71" i="1" s="1"/>
  <c r="X71" i="1"/>
  <c r="AB70" i="1"/>
  <c r="AA70" i="1"/>
  <c r="Z70" i="1"/>
  <c r="Y70" i="1"/>
  <c r="X70" i="1"/>
  <c r="AC70" i="1" s="1"/>
  <c r="AB69" i="1"/>
  <c r="AA69" i="1"/>
  <c r="Z69" i="1"/>
  <c r="Y69" i="1"/>
  <c r="X69" i="1"/>
  <c r="AC69" i="1" s="1"/>
  <c r="AB68" i="1"/>
  <c r="AA68" i="1"/>
  <c r="Z68" i="1"/>
  <c r="Y68" i="1"/>
  <c r="X68" i="1"/>
  <c r="AC68" i="1" s="1"/>
  <c r="AB67" i="1"/>
  <c r="AA67" i="1"/>
  <c r="Z67" i="1"/>
  <c r="Y67" i="1"/>
  <c r="AC67" i="1" s="1"/>
  <c r="X67" i="1"/>
  <c r="AB66" i="1"/>
  <c r="AA66" i="1"/>
  <c r="Z66" i="1"/>
  <c r="Y66" i="1"/>
  <c r="X66" i="1"/>
  <c r="AC66" i="1" s="1"/>
  <c r="AB65" i="1"/>
  <c r="AA65" i="1"/>
  <c r="Z65" i="1"/>
  <c r="Y65" i="1"/>
  <c r="X65" i="1"/>
  <c r="AB64" i="1"/>
  <c r="AA64" i="1"/>
  <c r="Z64" i="1"/>
  <c r="Y64" i="1"/>
  <c r="X64" i="1"/>
  <c r="AB63" i="1"/>
  <c r="AA63" i="1"/>
  <c r="Z63" i="1"/>
  <c r="Y63" i="1"/>
  <c r="AC63" i="1" s="1"/>
  <c r="X63" i="1"/>
  <c r="AB62" i="1"/>
  <c r="AA62" i="1"/>
  <c r="Z62" i="1"/>
  <c r="Y62" i="1"/>
  <c r="X62" i="1"/>
  <c r="AC62" i="1" s="1"/>
  <c r="AB61" i="1"/>
  <c r="AA61" i="1"/>
  <c r="Z61" i="1"/>
  <c r="Y61" i="1"/>
  <c r="X61" i="1"/>
  <c r="AC61" i="1" s="1"/>
  <c r="AB60" i="1"/>
  <c r="AA60" i="1"/>
  <c r="Z60" i="1"/>
  <c r="Y60" i="1"/>
  <c r="X60" i="1"/>
  <c r="AB59" i="1"/>
  <c r="AA59" i="1"/>
  <c r="Z59" i="1"/>
  <c r="Y59" i="1"/>
  <c r="AC59" i="1" s="1"/>
  <c r="X59" i="1"/>
  <c r="AB58" i="1"/>
  <c r="AA58" i="1"/>
  <c r="Z58" i="1"/>
  <c r="Y58" i="1"/>
  <c r="X58" i="1"/>
  <c r="AC58" i="1" s="1"/>
  <c r="AB57" i="1"/>
  <c r="AA57" i="1"/>
  <c r="Z57" i="1"/>
  <c r="Y57" i="1"/>
  <c r="X57" i="1"/>
  <c r="AB56" i="1"/>
  <c r="AA56" i="1"/>
  <c r="Z56" i="1"/>
  <c r="Y56" i="1"/>
  <c r="X56" i="1"/>
  <c r="AB55" i="1"/>
  <c r="AA55" i="1"/>
  <c r="Z55" i="1"/>
  <c r="Y55" i="1"/>
  <c r="AC55" i="1" s="1"/>
  <c r="X55" i="1"/>
  <c r="AB54" i="1"/>
  <c r="AA54" i="1"/>
  <c r="Z54" i="1"/>
  <c r="Y54" i="1"/>
  <c r="X54" i="1"/>
  <c r="AC54" i="1" s="1"/>
  <c r="AB53" i="1"/>
  <c r="AA53" i="1"/>
  <c r="Z53" i="1"/>
  <c r="Y53" i="1"/>
  <c r="X53" i="1"/>
  <c r="AC53" i="1" s="1"/>
  <c r="AB52" i="1"/>
  <c r="AA52" i="1"/>
  <c r="Z52" i="1"/>
  <c r="Y52" i="1"/>
  <c r="X52" i="1"/>
  <c r="AB51" i="1"/>
  <c r="AA51" i="1"/>
  <c r="Z51" i="1"/>
  <c r="Y51" i="1"/>
  <c r="AC51" i="1" s="1"/>
  <c r="X51" i="1"/>
  <c r="AB50" i="1"/>
  <c r="AA50" i="1"/>
  <c r="Z50" i="1"/>
  <c r="Y50" i="1"/>
  <c r="X50" i="1"/>
  <c r="AC50" i="1" s="1"/>
  <c r="AB49" i="1"/>
  <c r="AA49" i="1"/>
  <c r="Z49" i="1"/>
  <c r="Y49" i="1"/>
  <c r="X49" i="1"/>
  <c r="AB48" i="1"/>
  <c r="AA48" i="1"/>
  <c r="Z48" i="1"/>
  <c r="Y48" i="1"/>
  <c r="X48" i="1"/>
  <c r="AB47" i="1"/>
  <c r="AA47" i="1"/>
  <c r="Z47" i="1"/>
  <c r="Y47" i="1"/>
  <c r="AC47" i="1" s="1"/>
  <c r="X47" i="1"/>
  <c r="AB46" i="1"/>
  <c r="AA46" i="1"/>
  <c r="Z46" i="1"/>
  <c r="Y46" i="1"/>
  <c r="X46" i="1"/>
  <c r="AC46" i="1" s="1"/>
  <c r="AB45" i="1"/>
  <c r="AA45" i="1"/>
  <c r="Z45" i="1"/>
  <c r="Y45" i="1"/>
  <c r="X45" i="1"/>
  <c r="AB44" i="1"/>
  <c r="AA44" i="1"/>
  <c r="Z44" i="1"/>
  <c r="Y44" i="1"/>
  <c r="X44" i="1"/>
  <c r="AB43" i="1"/>
  <c r="AA43" i="1"/>
  <c r="Z43" i="1"/>
  <c r="Y43" i="1"/>
  <c r="AC43" i="1" s="1"/>
  <c r="X43" i="1"/>
  <c r="AB42" i="1"/>
  <c r="AA42" i="1"/>
  <c r="Z42" i="1"/>
  <c r="Y42" i="1"/>
  <c r="X42" i="1"/>
  <c r="AC42" i="1" s="1"/>
  <c r="AB41" i="1"/>
  <c r="AA41" i="1"/>
  <c r="Z41" i="1"/>
  <c r="Y41" i="1"/>
  <c r="X41" i="1"/>
  <c r="AB40" i="1"/>
  <c r="AA40" i="1"/>
  <c r="Z40" i="1"/>
  <c r="Y40" i="1"/>
  <c r="X40" i="1"/>
  <c r="AB39" i="1"/>
  <c r="AA39" i="1"/>
  <c r="Z39" i="1"/>
  <c r="Y39" i="1"/>
  <c r="AC39" i="1" s="1"/>
  <c r="X39" i="1"/>
  <c r="AB38" i="1"/>
  <c r="AA38" i="1"/>
  <c r="Z38" i="1"/>
  <c r="Y38" i="1"/>
  <c r="X38" i="1"/>
  <c r="AC38" i="1" s="1"/>
  <c r="AB37" i="1"/>
  <c r="AA37" i="1"/>
  <c r="Z37" i="1"/>
  <c r="Y37" i="1"/>
  <c r="X37" i="1"/>
  <c r="AB36" i="1"/>
  <c r="AA36" i="1"/>
  <c r="Z36" i="1"/>
  <c r="Y36" i="1"/>
  <c r="X36" i="1"/>
  <c r="AB35" i="1"/>
  <c r="AA35" i="1"/>
  <c r="Z35" i="1"/>
  <c r="Y35" i="1"/>
  <c r="AC35" i="1" s="1"/>
  <c r="X35" i="1"/>
  <c r="AB34" i="1"/>
  <c r="AA34" i="1"/>
  <c r="Z34" i="1"/>
  <c r="Y34" i="1"/>
  <c r="X34" i="1"/>
  <c r="AC34" i="1" s="1"/>
  <c r="AB33" i="1"/>
  <c r="AA33" i="1"/>
  <c r="Z33" i="1"/>
  <c r="Y33" i="1"/>
  <c r="X33" i="1"/>
  <c r="AB32" i="1"/>
  <c r="AA32" i="1"/>
  <c r="Z32" i="1"/>
  <c r="Y32" i="1"/>
  <c r="X32" i="1"/>
  <c r="AB31" i="1"/>
  <c r="AA31" i="1"/>
  <c r="Z31" i="1"/>
  <c r="Y31" i="1"/>
  <c r="AC31" i="1" s="1"/>
  <c r="X31" i="1"/>
  <c r="AB30" i="1"/>
  <c r="AA30" i="1"/>
  <c r="Z30" i="1"/>
  <c r="Y30" i="1"/>
  <c r="X30" i="1"/>
  <c r="AC30" i="1" s="1"/>
  <c r="AB29" i="1"/>
  <c r="AA29" i="1"/>
  <c r="Z29" i="1"/>
  <c r="Y29" i="1"/>
  <c r="X29" i="1"/>
  <c r="AB28" i="1"/>
  <c r="AA28" i="1"/>
  <c r="Z28" i="1"/>
  <c r="Y28" i="1"/>
  <c r="X28" i="1"/>
  <c r="AB27" i="1"/>
  <c r="AA27" i="1"/>
  <c r="Z27" i="1"/>
  <c r="Y27" i="1"/>
  <c r="AC27" i="1" s="1"/>
  <c r="X27" i="1"/>
  <c r="AB26" i="1"/>
  <c r="AA26" i="1"/>
  <c r="Z26" i="1"/>
  <c r="Y26" i="1"/>
  <c r="X26" i="1"/>
  <c r="AC26" i="1" s="1"/>
  <c r="AB25" i="1"/>
  <c r="AA25" i="1"/>
  <c r="Z25" i="1"/>
  <c r="Y25" i="1"/>
  <c r="X25" i="1"/>
  <c r="AB24" i="1"/>
  <c r="AA24" i="1"/>
  <c r="Z24" i="1"/>
  <c r="Y24" i="1"/>
  <c r="X24" i="1"/>
  <c r="AB23" i="1"/>
  <c r="AA23" i="1"/>
  <c r="Z23" i="1"/>
  <c r="Y23" i="1"/>
  <c r="AC23" i="1" s="1"/>
  <c r="X23" i="1"/>
  <c r="AB22" i="1"/>
  <c r="AA22" i="1"/>
  <c r="Z22" i="1"/>
  <c r="Y22" i="1"/>
  <c r="X22" i="1"/>
  <c r="AC22" i="1" s="1"/>
  <c r="AB21" i="1"/>
  <c r="AA21" i="1"/>
  <c r="Z21" i="1"/>
  <c r="Y21" i="1"/>
  <c r="X21" i="1"/>
  <c r="AB20" i="1"/>
  <c r="AA20" i="1"/>
  <c r="Z20" i="1"/>
  <c r="Y20" i="1"/>
  <c r="X20" i="1"/>
  <c r="AB19" i="1"/>
  <c r="AA19" i="1"/>
  <c r="Z19" i="1"/>
  <c r="Y19" i="1"/>
  <c r="AC19" i="1" s="1"/>
  <c r="X19" i="1"/>
  <c r="AB18" i="1"/>
  <c r="AA18" i="1"/>
  <c r="Z18" i="1"/>
  <c r="Y18" i="1"/>
  <c r="X18" i="1"/>
  <c r="AC18" i="1" s="1"/>
  <c r="AB17" i="1"/>
  <c r="AA17" i="1"/>
  <c r="Z17" i="1"/>
  <c r="Y17" i="1"/>
  <c r="X17" i="1"/>
  <c r="AB16" i="1"/>
  <c r="AA16" i="1"/>
  <c r="Z16" i="1"/>
  <c r="Y16" i="1"/>
  <c r="X16" i="1"/>
  <c r="AB15" i="1"/>
  <c r="AA15" i="1"/>
  <c r="Z15" i="1"/>
  <c r="Y15" i="1"/>
  <c r="AC15" i="1" s="1"/>
  <c r="X15" i="1"/>
  <c r="AB14" i="1"/>
  <c r="AA14" i="1"/>
  <c r="Z14" i="1"/>
  <c r="Y14" i="1"/>
  <c r="X14" i="1"/>
  <c r="AB13" i="1"/>
  <c r="AA13" i="1"/>
  <c r="Z13" i="1"/>
  <c r="Y13" i="1"/>
  <c r="X13" i="1"/>
  <c r="AB12" i="1"/>
  <c r="AA12" i="1"/>
  <c r="Z12" i="1"/>
  <c r="Y12" i="1"/>
  <c r="X12" i="1"/>
  <c r="AB11" i="1"/>
  <c r="AA11" i="1"/>
  <c r="Z11" i="1"/>
  <c r="Y11" i="1"/>
  <c r="AC11" i="1" s="1"/>
  <c r="X11" i="1"/>
  <c r="AB10" i="1"/>
  <c r="AA10" i="1"/>
  <c r="Z10" i="1"/>
  <c r="Y10" i="1"/>
  <c r="X10" i="1"/>
  <c r="AC10" i="1" s="1"/>
  <c r="AB9" i="1"/>
  <c r="AA9" i="1"/>
  <c r="Z9" i="1"/>
  <c r="Y9" i="1"/>
  <c r="X9" i="1"/>
  <c r="AB8" i="1"/>
  <c r="AA8" i="1"/>
  <c r="Z8" i="1"/>
  <c r="Y8" i="1"/>
  <c r="X8" i="1"/>
  <c r="AC8" i="1" s="1"/>
  <c r="AB7" i="1"/>
  <c r="AA7" i="1"/>
  <c r="Z7" i="1"/>
  <c r="Y7" i="1"/>
  <c r="AC7" i="1" s="1"/>
  <c r="X7" i="1"/>
  <c r="AB6" i="1"/>
  <c r="AA6" i="1"/>
  <c r="Z6" i="1"/>
  <c r="Y6" i="1"/>
  <c r="X6" i="1"/>
  <c r="AC6" i="1" s="1"/>
  <c r="P97" i="1"/>
  <c r="P96" i="1"/>
  <c r="P95" i="1"/>
  <c r="P94" i="1"/>
  <c r="P92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8" i="1"/>
  <c r="P67" i="1"/>
  <c r="P66" i="1"/>
  <c r="P65" i="1"/>
  <c r="P63" i="1"/>
  <c r="P61" i="1"/>
  <c r="P60" i="1"/>
  <c r="P59" i="1"/>
  <c r="P58" i="1"/>
  <c r="P56" i="1"/>
  <c r="P55" i="1"/>
  <c r="P54" i="1"/>
  <c r="P52" i="1"/>
  <c r="P51" i="1"/>
  <c r="P50" i="1"/>
  <c r="P49" i="1"/>
  <c r="P48" i="1"/>
  <c r="P47" i="1"/>
  <c r="P46" i="1"/>
  <c r="P45" i="1"/>
  <c r="P43" i="1"/>
  <c r="P41" i="1"/>
  <c r="P40" i="1"/>
  <c r="P39" i="1"/>
  <c r="P38" i="1"/>
  <c r="P36" i="1"/>
  <c r="P35" i="1"/>
  <c r="P33" i="1"/>
  <c r="P31" i="1"/>
  <c r="P30" i="1"/>
  <c r="P29" i="1"/>
  <c r="P28" i="1"/>
  <c r="P27" i="1"/>
  <c r="P25" i="1"/>
  <c r="P24" i="1"/>
  <c r="P23" i="1"/>
  <c r="P22" i="1"/>
  <c r="P21" i="1"/>
  <c r="P19" i="1"/>
  <c r="P17" i="1"/>
  <c r="P16" i="1"/>
  <c r="P15" i="1"/>
  <c r="P13" i="1"/>
  <c r="P12" i="1"/>
  <c r="P11" i="1"/>
  <c r="P10" i="1"/>
  <c r="P9" i="1"/>
  <c r="P8" i="1"/>
  <c r="P7" i="1"/>
  <c r="P6" i="1"/>
  <c r="K97" i="1"/>
  <c r="K96" i="1"/>
  <c r="K94" i="1"/>
  <c r="K93" i="1"/>
  <c r="K92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3" i="1"/>
  <c r="K32" i="1"/>
  <c r="K31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P14" i="1" s="1"/>
  <c r="K13" i="1"/>
  <c r="K12" i="1"/>
  <c r="K11" i="1"/>
  <c r="K9" i="1"/>
  <c r="K8" i="1"/>
  <c r="K7" i="1"/>
  <c r="K6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AC189" i="7" l="1"/>
  <c r="AC313" i="7"/>
  <c r="AC204" i="7"/>
  <c r="AC53" i="7"/>
  <c r="AC251" i="7"/>
  <c r="AC241" i="7"/>
  <c r="AC362" i="7"/>
  <c r="AC265" i="7"/>
  <c r="AC309" i="7"/>
  <c r="AC249" i="7"/>
  <c r="AC225" i="7"/>
  <c r="AC364" i="7"/>
  <c r="AC134" i="7"/>
  <c r="AC232" i="7"/>
  <c r="AC105" i="7"/>
  <c r="AC331" i="7"/>
  <c r="AC260" i="7"/>
  <c r="AC227" i="7"/>
  <c r="AC180" i="7"/>
  <c r="AC127" i="7"/>
  <c r="AC308" i="7"/>
  <c r="AC254" i="7"/>
  <c r="AC147" i="7"/>
  <c r="AC310" i="7"/>
  <c r="AC176" i="7"/>
  <c r="AC318" i="7"/>
  <c r="AC224" i="7"/>
  <c r="AC338" i="7"/>
  <c r="AC295" i="7"/>
  <c r="AC128" i="7"/>
  <c r="AC133" i="7"/>
  <c r="AC285" i="7"/>
  <c r="AC145" i="7"/>
  <c r="AC130" i="7"/>
  <c r="AC323" i="7"/>
  <c r="AC279" i="7"/>
  <c r="AC83" i="7"/>
  <c r="AC276" i="7"/>
  <c r="AC40" i="7"/>
  <c r="AC131" i="7"/>
  <c r="AC261" i="7"/>
  <c r="AC177" i="7"/>
  <c r="AC334" i="7"/>
  <c r="AC102" i="7"/>
  <c r="AC316" i="7"/>
  <c r="AC211" i="7"/>
  <c r="AC205" i="7"/>
  <c r="AC55" i="7"/>
  <c r="AC234" i="7"/>
  <c r="AC330" i="7"/>
  <c r="AC304" i="7"/>
  <c r="AC305" i="7"/>
  <c r="AC294" i="7"/>
  <c r="AC153" i="7"/>
  <c r="AC320" i="7"/>
  <c r="AC202" i="7"/>
  <c r="AC32" i="7"/>
  <c r="AC336" i="7"/>
  <c r="AC93" i="7"/>
  <c r="AC252" i="7"/>
  <c r="AC77" i="7"/>
  <c r="AC355" i="7"/>
  <c r="AC27" i="7"/>
  <c r="AC281" i="7"/>
  <c r="AC158" i="7"/>
  <c r="AC101" i="7"/>
  <c r="AC80" i="7"/>
  <c r="AC111" i="7"/>
  <c r="AC286" i="7"/>
  <c r="AC242" i="7"/>
  <c r="AC314" i="7"/>
  <c r="AC235" i="7"/>
  <c r="AC253" i="7"/>
  <c r="AC122" i="7"/>
  <c r="AC341" i="7"/>
  <c r="AC87" i="7"/>
  <c r="AC238" i="7"/>
  <c r="AC233" i="7"/>
  <c r="AC346" i="7"/>
  <c r="AC352" i="7"/>
  <c r="AC328" i="7"/>
  <c r="AC89" i="7"/>
  <c r="AC288" i="7"/>
  <c r="AC332" i="7"/>
  <c r="AC266" i="7"/>
  <c r="AC116" i="7"/>
  <c r="AC219" i="7"/>
  <c r="AC239" i="7"/>
  <c r="AC363" i="7"/>
  <c r="AC289" i="7"/>
  <c r="AC108" i="7"/>
  <c r="AC282" i="7"/>
  <c r="AC197" i="7"/>
  <c r="AC98" i="7"/>
  <c r="AC228" i="7"/>
  <c r="AC179" i="7"/>
  <c r="AC191" i="7"/>
  <c r="AC208" i="7"/>
  <c r="AC69" i="7"/>
  <c r="AC256" i="7"/>
  <c r="AC167" i="7"/>
  <c r="AC144" i="7"/>
  <c r="AC209" i="7"/>
  <c r="AC207" i="7"/>
  <c r="AC221" i="7"/>
  <c r="AC185" i="7"/>
  <c r="AC268" i="7"/>
  <c r="AC120" i="7"/>
  <c r="AC109" i="7"/>
  <c r="AC142" i="7"/>
  <c r="AC119" i="7"/>
  <c r="AC135" i="7"/>
  <c r="AC342" i="7"/>
  <c r="AC62" i="7"/>
  <c r="AC315" i="7"/>
  <c r="AC10" i="7"/>
  <c r="AC354" i="7"/>
  <c r="AC145" i="2"/>
  <c r="AC153" i="2"/>
  <c r="AC161" i="2"/>
  <c r="AC111" i="2"/>
  <c r="AC115" i="2"/>
  <c r="AC119" i="2"/>
  <c r="AC127" i="2"/>
  <c r="AC131" i="2"/>
  <c r="AC135" i="2"/>
  <c r="AC139" i="2"/>
  <c r="AC143" i="2"/>
  <c r="AC147" i="2"/>
  <c r="AC148" i="2"/>
  <c r="AC151" i="2"/>
  <c r="AC155" i="2"/>
  <c r="AC159" i="2"/>
  <c r="AC160" i="2"/>
  <c r="AC188" i="7"/>
  <c r="AC243" i="7"/>
  <c r="AC339" i="7"/>
  <c r="AC71" i="7"/>
  <c r="AC193" i="7"/>
  <c r="AC51" i="7"/>
  <c r="AC36" i="7"/>
  <c r="AC187" i="7"/>
  <c r="AC357" i="7"/>
  <c r="AC91" i="7"/>
  <c r="AC92" i="7"/>
  <c r="AC255" i="7"/>
  <c r="AC361" i="7"/>
  <c r="AC213" i="7"/>
  <c r="AC274" i="7"/>
  <c r="AC173" i="7"/>
  <c r="AC90" i="7"/>
  <c r="AC264" i="7"/>
  <c r="AC78" i="7"/>
  <c r="AC76" i="7"/>
  <c r="AC283" i="7"/>
  <c r="AC280" i="7"/>
  <c r="AC325" i="7"/>
  <c r="AC195" i="7"/>
  <c r="AC64" i="7"/>
  <c r="AC171" i="7"/>
  <c r="AC103" i="7"/>
  <c r="AC178" i="7"/>
  <c r="AC16" i="7"/>
  <c r="AC22" i="7"/>
  <c r="AC48" i="7"/>
  <c r="AC217" i="7"/>
  <c r="AC212" i="7"/>
  <c r="AC37" i="7"/>
  <c r="AC137" i="7"/>
  <c r="AC218" i="7"/>
  <c r="AC154" i="7"/>
  <c r="AC298" i="7"/>
  <c r="AC198" i="7"/>
  <c r="AC52" i="7"/>
  <c r="AC39" i="7"/>
  <c r="AC43" i="7"/>
  <c r="AC75" i="7"/>
  <c r="AC19" i="7"/>
  <c r="AC70" i="7"/>
  <c r="AC56" i="7"/>
  <c r="AC123" i="7"/>
  <c r="AC183" i="7"/>
  <c r="AC82" i="7"/>
  <c r="AC174" i="7"/>
  <c r="AC136" i="7"/>
  <c r="AC302" i="7"/>
  <c r="AC114" i="7"/>
  <c r="AC59" i="7"/>
  <c r="AC146" i="7"/>
  <c r="AC215" i="7"/>
  <c r="AC11" i="7"/>
  <c r="AC125" i="7"/>
  <c r="AC23" i="7"/>
  <c r="AC46" i="7"/>
  <c r="AC20" i="7"/>
  <c r="AC47" i="7"/>
  <c r="AC184" i="7"/>
  <c r="AC182" i="7"/>
  <c r="AC347" i="7"/>
  <c r="AC95" i="7"/>
  <c r="AC263" i="7"/>
  <c r="AC66" i="7"/>
  <c r="AC270" i="7"/>
  <c r="AC29" i="7"/>
  <c r="AC278" i="7"/>
  <c r="AC18" i="7"/>
  <c r="AC247" i="7"/>
  <c r="AC326" i="7"/>
  <c r="AC192" i="7"/>
  <c r="AC129" i="7"/>
  <c r="AC349" i="7"/>
  <c r="AC85" i="7"/>
  <c r="AC61" i="7"/>
  <c r="AC292" i="7"/>
  <c r="AC246" i="7"/>
  <c r="AC262" i="7"/>
  <c r="AC236" i="7"/>
  <c r="AC324" i="7"/>
  <c r="AC86" i="7"/>
  <c r="AC140" i="7"/>
  <c r="AC271" i="7"/>
  <c r="AC269" i="7"/>
  <c r="AC319" i="7"/>
  <c r="AC196" i="7"/>
  <c r="AC337" i="7"/>
  <c r="AC155" i="7"/>
  <c r="AC345" i="7"/>
  <c r="AC359" i="7"/>
  <c r="AC96" i="7"/>
  <c r="AC226" i="7"/>
  <c r="AC159" i="7"/>
  <c r="AC203" i="7"/>
  <c r="AC163" i="7"/>
  <c r="AC297" i="7"/>
  <c r="AC322" i="7"/>
  <c r="AC343" i="7"/>
  <c r="AC151" i="7"/>
  <c r="AC124" i="7"/>
  <c r="AC287" i="7"/>
  <c r="AC81" i="7"/>
  <c r="AC240" i="7"/>
  <c r="AC220" i="7"/>
  <c r="AC303" i="7"/>
  <c r="AC344" i="7"/>
  <c r="AC139" i="7"/>
  <c r="AC358" i="7"/>
  <c r="AC17" i="7"/>
  <c r="AC99" i="7"/>
  <c r="AC161" i="7"/>
  <c r="AC333" i="7"/>
  <c r="AC44" i="7"/>
  <c r="AC350" i="7"/>
  <c r="AC148" i="7"/>
  <c r="AC244" i="7"/>
  <c r="AC222" i="7"/>
  <c r="AC166" i="7"/>
  <c r="AC138" i="7"/>
  <c r="AC65" i="7"/>
  <c r="AC117" i="7"/>
  <c r="AC84" i="7"/>
  <c r="AC299" i="7"/>
  <c r="AC149" i="7"/>
  <c r="AC296" i="7"/>
  <c r="AC172" i="7"/>
  <c r="AC74" i="7"/>
  <c r="AC156" i="7"/>
  <c r="AC143" i="7"/>
  <c r="AC68" i="7"/>
  <c r="AC306" i="7"/>
  <c r="AC57" i="7"/>
  <c r="AC162" i="7"/>
  <c r="AC150" i="7"/>
  <c r="AC293" i="7"/>
  <c r="AC160" i="7"/>
  <c r="AC230" i="7"/>
  <c r="AC300" i="7"/>
  <c r="AC307" i="7"/>
  <c r="AC181" i="7"/>
  <c r="AC157" i="7"/>
  <c r="AC200" i="7"/>
  <c r="AC26" i="7"/>
  <c r="AC113" i="7"/>
  <c r="AC194" i="7"/>
  <c r="AC301" i="7"/>
  <c r="AC237" i="7"/>
  <c r="AC216" i="7"/>
  <c r="AC348" i="7"/>
  <c r="AC327" i="7"/>
  <c r="AC258" i="7"/>
  <c r="AC353" i="7"/>
  <c r="AC121" i="7"/>
  <c r="AC272" i="7"/>
  <c r="AC21" i="7"/>
  <c r="AC210" i="7"/>
  <c r="AC290" i="7"/>
  <c r="AC340" i="7"/>
  <c r="AC199" i="7"/>
  <c r="AC229" i="7"/>
  <c r="AC335" i="7"/>
  <c r="AC97" i="7"/>
  <c r="AC273" i="7"/>
  <c r="AC329" i="7"/>
  <c r="AC223" i="7"/>
  <c r="AC41" i="7"/>
  <c r="AC186" i="7"/>
  <c r="AC206" i="7"/>
  <c r="AD166" i="7"/>
  <c r="K8" i="7"/>
  <c r="P8" i="7" s="1"/>
  <c r="AD8" i="5"/>
  <c r="AD12" i="5"/>
  <c r="AD16" i="5"/>
  <c r="AD20" i="5"/>
  <c r="AD24" i="5"/>
  <c r="AD28" i="5"/>
  <c r="AD32" i="5"/>
  <c r="AD36" i="5"/>
  <c r="AD40" i="5"/>
  <c r="AD44" i="5"/>
  <c r="AD48" i="5"/>
  <c r="AD52" i="5"/>
  <c r="AD56" i="5"/>
  <c r="AD10" i="5"/>
  <c r="AD13" i="5"/>
  <c r="AD14" i="5"/>
  <c r="AD17" i="5"/>
  <c r="AD18" i="5"/>
  <c r="AD21" i="5"/>
  <c r="AD22" i="5"/>
  <c r="AD25" i="5"/>
  <c r="AD26" i="5"/>
  <c r="AD29" i="5"/>
  <c r="AD30" i="5"/>
  <c r="AD33" i="5"/>
  <c r="AD34" i="5"/>
  <c r="AD37" i="5"/>
  <c r="AD38" i="5"/>
  <c r="AD41" i="5"/>
  <c r="AD42" i="5"/>
  <c r="AD45" i="5"/>
  <c r="AD46" i="5"/>
  <c r="AD49" i="5"/>
  <c r="AD50" i="5"/>
  <c r="AD53" i="5"/>
  <c r="AD54" i="5"/>
  <c r="AD57" i="5"/>
  <c r="AD58" i="5"/>
  <c r="AD7" i="5"/>
  <c r="AD11" i="5"/>
  <c r="AD15" i="5"/>
  <c r="AD19" i="5"/>
  <c r="AD23" i="5"/>
  <c r="AD27" i="5"/>
  <c r="AD31" i="5"/>
  <c r="AD35" i="5"/>
  <c r="AD39" i="5"/>
  <c r="AD43" i="5"/>
  <c r="AD47" i="5"/>
  <c r="AD51" i="5"/>
  <c r="AD55" i="5"/>
  <c r="AD59" i="5"/>
  <c r="AD6" i="5"/>
  <c r="AD7" i="4"/>
  <c r="AD8" i="4"/>
  <c r="AD11" i="4"/>
  <c r="AD12" i="4"/>
  <c r="AD15" i="4"/>
  <c r="AD16" i="4"/>
  <c r="AD19" i="4"/>
  <c r="AD9" i="4"/>
  <c r="AD13" i="4"/>
  <c r="AD17" i="4"/>
  <c r="AD14" i="4"/>
  <c r="AD18" i="4"/>
  <c r="AD6" i="4"/>
  <c r="AD8" i="3"/>
  <c r="AD9" i="3"/>
  <c r="AD12" i="3"/>
  <c r="AD13" i="3"/>
  <c r="AD16" i="3"/>
  <c r="AD17" i="3"/>
  <c r="AD20" i="3"/>
  <c r="AD21" i="3"/>
  <c r="AD24" i="3"/>
  <c r="AD10" i="3"/>
  <c r="AD11" i="3"/>
  <c r="AD14" i="3"/>
  <c r="AD15" i="3"/>
  <c r="AD18" i="3"/>
  <c r="AD19" i="3"/>
  <c r="AD23" i="3"/>
  <c r="AD6" i="3"/>
  <c r="AD14" i="6"/>
  <c r="AD18" i="6"/>
  <c r="AD22" i="6"/>
  <c r="AD8" i="6"/>
  <c r="AD11" i="6"/>
  <c r="AD12" i="6"/>
  <c r="AD15" i="6"/>
  <c r="AD16" i="6"/>
  <c r="AD19" i="6"/>
  <c r="AD20" i="6"/>
  <c r="AD23" i="6"/>
  <c r="AD24" i="6"/>
  <c r="AD9" i="6"/>
  <c r="AD13" i="6"/>
  <c r="AD17" i="6"/>
  <c r="AD21" i="6"/>
  <c r="AD25" i="6"/>
  <c r="AD6" i="6"/>
  <c r="AC9" i="2"/>
  <c r="AC17" i="2"/>
  <c r="AC25" i="2"/>
  <c r="AC33" i="2"/>
  <c r="AC41" i="2"/>
  <c r="AC49" i="2"/>
  <c r="AC57" i="2"/>
  <c r="AC65" i="2"/>
  <c r="AC73" i="2"/>
  <c r="AC81" i="2"/>
  <c r="AC89" i="2"/>
  <c r="AC97" i="2"/>
  <c r="AC105" i="2"/>
  <c r="AC113" i="2"/>
  <c r="AC121" i="2"/>
  <c r="AC129" i="2"/>
  <c r="AC137" i="2"/>
  <c r="AC156" i="2"/>
  <c r="AC8" i="2"/>
  <c r="AD19" i="2" s="1"/>
  <c r="AC13" i="2"/>
  <c r="AC16" i="2"/>
  <c r="AC21" i="2"/>
  <c r="AC24" i="2"/>
  <c r="AC29" i="2"/>
  <c r="AC32" i="2"/>
  <c r="AC37" i="2"/>
  <c r="AC40" i="2"/>
  <c r="AC45" i="2"/>
  <c r="AC48" i="2"/>
  <c r="AC53" i="2"/>
  <c r="AC56" i="2"/>
  <c r="AC61" i="2"/>
  <c r="AC64" i="2"/>
  <c r="AC69" i="2"/>
  <c r="AC72" i="2"/>
  <c r="AC77" i="2"/>
  <c r="AC80" i="2"/>
  <c r="AC85" i="2"/>
  <c r="AC88" i="2"/>
  <c r="AC93" i="2"/>
  <c r="AC96" i="2"/>
  <c r="AC101" i="2"/>
  <c r="AC104" i="2"/>
  <c r="AC109" i="2"/>
  <c r="AC112" i="2"/>
  <c r="AC117" i="2"/>
  <c r="AC120" i="2"/>
  <c r="AC125" i="2"/>
  <c r="AC128" i="2"/>
  <c r="AC133" i="2"/>
  <c r="AC136" i="2"/>
  <c r="AD136" i="2" s="1"/>
  <c r="AC141" i="2"/>
  <c r="AC144" i="2"/>
  <c r="AC149" i="2"/>
  <c r="AC152" i="2"/>
  <c r="AC157" i="2"/>
  <c r="AC14" i="1"/>
  <c r="AC13" i="1"/>
  <c r="AC16" i="1"/>
  <c r="AC21" i="1"/>
  <c r="AC24" i="1"/>
  <c r="AC29" i="1"/>
  <c r="AC32" i="1"/>
  <c r="AC37" i="1"/>
  <c r="AC40" i="1"/>
  <c r="AC45" i="1"/>
  <c r="AC48" i="1"/>
  <c r="AC56" i="1"/>
  <c r="AC64" i="1"/>
  <c r="AC9" i="1"/>
  <c r="AD15" i="1" s="1"/>
  <c r="AC12" i="1"/>
  <c r="AD82" i="1" s="1"/>
  <c r="AC17" i="1"/>
  <c r="AC20" i="1"/>
  <c r="AC25" i="1"/>
  <c r="AC28" i="1"/>
  <c r="AC33" i="1"/>
  <c r="AC36" i="1"/>
  <c r="AC41" i="1"/>
  <c r="AC44" i="1"/>
  <c r="AC49" i="1"/>
  <c r="AC52" i="1"/>
  <c r="AC57" i="1"/>
  <c r="AC60" i="1"/>
  <c r="AD60" i="1" s="1"/>
  <c r="AC65" i="1"/>
  <c r="AD65" i="1" s="1"/>
  <c r="AD77" i="1"/>
  <c r="AD81" i="1"/>
  <c r="AD93" i="1"/>
  <c r="AD97" i="1"/>
  <c r="AD50" i="7" l="1"/>
  <c r="AD212" i="7"/>
  <c r="AD107" i="7"/>
  <c r="AD117" i="7"/>
  <c r="AD132" i="7"/>
  <c r="AD291" i="7"/>
  <c r="AD231" i="7"/>
  <c r="AD186" i="7"/>
  <c r="AD164" i="7"/>
  <c r="AD325" i="7"/>
  <c r="AD138" i="7"/>
  <c r="AD41" i="7"/>
  <c r="AD20" i="7"/>
  <c r="AD234" i="7"/>
  <c r="AD286" i="7"/>
  <c r="AD84" i="7"/>
  <c r="AD222" i="7"/>
  <c r="AD223" i="7"/>
  <c r="AD335" i="7"/>
  <c r="AD88" i="7"/>
  <c r="AD67" i="7"/>
  <c r="AD58" i="7"/>
  <c r="AD34" i="7"/>
  <c r="AD64" i="7"/>
  <c r="AD294" i="7"/>
  <c r="AD316" i="7"/>
  <c r="AD215" i="7"/>
  <c r="AD183" i="7"/>
  <c r="AD52" i="7"/>
  <c r="AD217" i="7"/>
  <c r="AD200" i="7"/>
  <c r="AD330" i="7"/>
  <c r="AD150" i="7"/>
  <c r="AD284" i="7"/>
  <c r="AD277" i="7"/>
  <c r="AD152" i="7"/>
  <c r="AD213" i="7"/>
  <c r="AD143" i="7"/>
  <c r="AD350" i="7"/>
  <c r="AD344" i="7"/>
  <c r="AD287" i="7"/>
  <c r="AD163" i="7"/>
  <c r="AD96" i="7"/>
  <c r="AD109" i="7"/>
  <c r="AD262" i="7"/>
  <c r="AD85" i="7"/>
  <c r="AD326" i="7"/>
  <c r="AD29" i="7"/>
  <c r="AD266" i="7"/>
  <c r="AD238" i="7"/>
  <c r="AD264" i="7"/>
  <c r="AD114" i="7"/>
  <c r="AD70" i="7"/>
  <c r="AD154" i="7"/>
  <c r="AD113" i="7"/>
  <c r="AD76" i="7"/>
  <c r="AD160" i="7"/>
  <c r="AD100" i="7"/>
  <c r="AD35" i="7"/>
  <c r="AD269" i="7"/>
  <c r="AD57" i="7"/>
  <c r="AD156" i="7"/>
  <c r="AD161" i="7"/>
  <c r="AD240" i="7"/>
  <c r="AD343" i="7"/>
  <c r="AD94" i="7"/>
  <c r="AD120" i="7"/>
  <c r="AD207" i="7"/>
  <c r="AD256" i="7"/>
  <c r="AD179" i="7"/>
  <c r="AD282" i="7"/>
  <c r="AD332" i="7"/>
  <c r="AD87" i="7"/>
  <c r="AD111" i="7"/>
  <c r="AD273" i="7"/>
  <c r="AD45" i="7"/>
  <c r="AD49" i="7"/>
  <c r="AD54" i="7"/>
  <c r="AD201" i="7"/>
  <c r="AD48" i="7"/>
  <c r="AD202" i="7"/>
  <c r="AD210" i="7"/>
  <c r="AD353" i="7"/>
  <c r="AD216" i="7"/>
  <c r="AD46" i="7"/>
  <c r="AD302" i="7"/>
  <c r="AD19" i="7"/>
  <c r="AD218" i="7"/>
  <c r="AD32" i="7"/>
  <c r="AD300" i="7"/>
  <c r="AD177" i="7"/>
  <c r="AD275" i="7"/>
  <c r="AD175" i="7"/>
  <c r="AD10" i="7"/>
  <c r="AD99" i="7"/>
  <c r="AD351" i="7"/>
  <c r="AD322" i="7"/>
  <c r="AD159" i="7"/>
  <c r="AD296" i="7"/>
  <c r="AD360" i="7"/>
  <c r="AD263" i="7"/>
  <c r="AD204" i="7"/>
  <c r="AD106" i="7"/>
  <c r="AD337" i="7"/>
  <c r="AD184" i="7"/>
  <c r="AD188" i="7"/>
  <c r="AD249" i="7"/>
  <c r="AD232" i="7"/>
  <c r="AD227" i="7"/>
  <c r="AD71" i="7"/>
  <c r="AD147" i="7"/>
  <c r="AD318" i="7"/>
  <c r="AD128" i="7"/>
  <c r="AD130" i="7"/>
  <c r="AD276" i="7"/>
  <c r="AD131" i="7"/>
  <c r="AD92" i="7"/>
  <c r="AD53" i="7"/>
  <c r="AD27" i="7"/>
  <c r="AD80" i="7"/>
  <c r="AD314" i="7"/>
  <c r="AD341" i="7"/>
  <c r="AD346" i="7"/>
  <c r="AD288" i="7"/>
  <c r="AD219" i="7"/>
  <c r="AD108" i="7"/>
  <c r="AD278" i="7"/>
  <c r="AD247" i="7"/>
  <c r="AD192" i="7"/>
  <c r="AD349" i="7"/>
  <c r="AD61" i="7"/>
  <c r="AD246" i="7"/>
  <c r="AD236" i="7"/>
  <c r="AD86" i="7"/>
  <c r="AD140" i="7"/>
  <c r="AD359" i="7"/>
  <c r="AD356" i="7"/>
  <c r="AD311" i="7"/>
  <c r="AD214" i="7"/>
  <c r="AD124" i="7"/>
  <c r="AD81" i="7"/>
  <c r="AD303" i="7"/>
  <c r="AD17" i="7"/>
  <c r="AD44" i="7"/>
  <c r="AD342" i="7"/>
  <c r="AD271" i="7"/>
  <c r="AD112" i="7"/>
  <c r="AD38" i="7"/>
  <c r="AD79" i="7"/>
  <c r="AD30" i="7"/>
  <c r="AD24" i="7"/>
  <c r="AD102" i="7"/>
  <c r="AD55" i="7"/>
  <c r="AD305" i="7"/>
  <c r="AD320" i="7"/>
  <c r="AD93" i="7"/>
  <c r="AD16" i="7"/>
  <c r="AD137" i="7"/>
  <c r="AD198" i="7"/>
  <c r="AD75" i="7"/>
  <c r="AD123" i="7"/>
  <c r="AD136" i="7"/>
  <c r="AD146" i="7"/>
  <c r="AD23" i="7"/>
  <c r="AD274" i="7"/>
  <c r="AD90" i="7"/>
  <c r="AD78" i="7"/>
  <c r="AD280" i="7"/>
  <c r="AD195" i="7"/>
  <c r="AD22" i="7"/>
  <c r="AD245" i="7"/>
  <c r="AD31" i="7"/>
  <c r="AD257" i="7"/>
  <c r="AD190" i="7"/>
  <c r="AD118" i="7"/>
  <c r="AD14" i="7"/>
  <c r="AD28" i="7"/>
  <c r="AD165" i="7"/>
  <c r="AD15" i="7"/>
  <c r="AD65" i="7"/>
  <c r="AD182" i="7"/>
  <c r="AD66" i="7"/>
  <c r="AD62" i="7"/>
  <c r="AD313" i="7"/>
  <c r="AD155" i="7"/>
  <c r="AD251" i="7"/>
  <c r="AD265" i="7"/>
  <c r="AD225" i="7"/>
  <c r="AD105" i="7"/>
  <c r="AD180" i="7"/>
  <c r="AD308" i="7"/>
  <c r="AD51" i="7"/>
  <c r="AD224" i="7"/>
  <c r="AD133" i="7"/>
  <c r="AD323" i="7"/>
  <c r="AD36" i="7"/>
  <c r="AD357" i="7"/>
  <c r="AD255" i="7"/>
  <c r="AD252" i="7"/>
  <c r="AD281" i="7"/>
  <c r="AD347" i="7"/>
  <c r="AD270" i="7"/>
  <c r="AD334" i="7"/>
  <c r="AD196" i="7"/>
  <c r="AD42" i="7"/>
  <c r="AD241" i="7"/>
  <c r="AD243" i="7"/>
  <c r="AD364" i="7"/>
  <c r="AD331" i="7"/>
  <c r="AD339" i="7"/>
  <c r="AD254" i="7"/>
  <c r="AD310" i="7"/>
  <c r="AD338" i="7"/>
  <c r="AD285" i="7"/>
  <c r="AD279" i="7"/>
  <c r="AD40" i="7"/>
  <c r="AD261" i="7"/>
  <c r="AD77" i="7"/>
  <c r="AD158" i="7"/>
  <c r="AD95" i="7"/>
  <c r="AD189" i="7"/>
  <c r="AD63" i="7"/>
  <c r="AD321" i="7"/>
  <c r="AD345" i="7"/>
  <c r="AD362" i="7"/>
  <c r="AD309" i="7"/>
  <c r="AD134" i="7"/>
  <c r="AD260" i="7"/>
  <c r="AD127" i="7"/>
  <c r="AD193" i="7"/>
  <c r="AD176" i="7"/>
  <c r="AD295" i="7"/>
  <c r="AD145" i="7"/>
  <c r="AD83" i="7"/>
  <c r="AD187" i="7"/>
  <c r="AD91" i="7"/>
  <c r="AD355" i="7"/>
  <c r="AD101" i="7"/>
  <c r="AD242" i="7"/>
  <c r="AD122" i="7"/>
  <c r="AD233" i="7"/>
  <c r="AD89" i="7"/>
  <c r="AD116" i="7"/>
  <c r="AD289" i="7"/>
  <c r="AD197" i="7"/>
  <c r="AD228" i="7"/>
  <c r="AD191" i="7"/>
  <c r="AD69" i="7"/>
  <c r="AD167" i="7"/>
  <c r="AD209" i="7"/>
  <c r="AD221" i="7"/>
  <c r="AD268" i="7"/>
  <c r="AD142" i="7"/>
  <c r="AD226" i="7"/>
  <c r="AD203" i="7"/>
  <c r="AD297" i="7"/>
  <c r="AD151" i="7"/>
  <c r="AD259" i="7"/>
  <c r="AD220" i="7"/>
  <c r="AD358" i="7"/>
  <c r="AD333" i="7"/>
  <c r="AD244" i="7"/>
  <c r="AD135" i="7"/>
  <c r="AD354" i="7"/>
  <c r="AD170" i="7"/>
  <c r="AD267" i="7"/>
  <c r="AD317" i="7"/>
  <c r="AD12" i="7"/>
  <c r="AD72" i="7"/>
  <c r="AD298" i="7"/>
  <c r="AD43" i="7"/>
  <c r="AD56" i="7"/>
  <c r="AD174" i="7"/>
  <c r="AD59" i="7"/>
  <c r="AD125" i="7"/>
  <c r="AD47" i="7"/>
  <c r="AD205" i="7"/>
  <c r="AD304" i="7"/>
  <c r="AD153" i="7"/>
  <c r="AD336" i="7"/>
  <c r="AD178" i="7"/>
  <c r="AD37" i="7"/>
  <c r="AD110" i="7"/>
  <c r="AD33" i="7"/>
  <c r="AD250" i="7"/>
  <c r="AD169" i="7"/>
  <c r="AD73" i="7"/>
  <c r="AD115" i="7"/>
  <c r="AD13" i="7"/>
  <c r="AD25" i="7"/>
  <c r="AD324" i="7"/>
  <c r="AD292" i="7"/>
  <c r="AD129" i="7"/>
  <c r="AD18" i="7"/>
  <c r="AD363" i="7"/>
  <c r="AD328" i="7"/>
  <c r="AD253" i="7"/>
  <c r="AD97" i="7"/>
  <c r="AD340" i="7"/>
  <c r="AD104" i="7"/>
  <c r="AD168" i="7"/>
  <c r="AD141" i="7"/>
  <c r="AD103" i="7"/>
  <c r="AD283" i="7"/>
  <c r="AD173" i="7"/>
  <c r="AD21" i="7"/>
  <c r="AD258" i="7"/>
  <c r="AD237" i="7"/>
  <c r="AD11" i="7"/>
  <c r="AD82" i="7"/>
  <c r="AD39" i="7"/>
  <c r="AD171" i="7"/>
  <c r="AD181" i="7"/>
  <c r="AD211" i="7"/>
  <c r="AD361" i="7"/>
  <c r="AD319" i="7"/>
  <c r="AD60" i="7"/>
  <c r="AD315" i="7"/>
  <c r="AD148" i="7"/>
  <c r="AD139" i="7"/>
  <c r="AD126" i="7"/>
  <c r="AD248" i="7"/>
  <c r="AD312" i="7"/>
  <c r="AD119" i="7"/>
  <c r="AD185" i="7"/>
  <c r="AD144" i="7"/>
  <c r="AD208" i="7"/>
  <c r="AD98" i="7"/>
  <c r="AD239" i="7"/>
  <c r="AD352" i="7"/>
  <c r="AD235" i="7"/>
  <c r="AD199" i="7"/>
  <c r="AD290" i="7"/>
  <c r="AD121" i="7"/>
  <c r="AD348" i="7"/>
  <c r="AD194" i="7"/>
  <c r="AD26" i="7"/>
  <c r="AD157" i="7"/>
  <c r="AD307" i="7"/>
  <c r="AD230" i="7"/>
  <c r="AD293" i="7"/>
  <c r="AD162" i="7"/>
  <c r="AD68" i="7"/>
  <c r="AD172" i="7"/>
  <c r="AD149" i="7"/>
  <c r="AD299" i="7"/>
  <c r="AD206" i="7"/>
  <c r="AD329" i="7"/>
  <c r="AD229" i="7"/>
  <c r="AD272" i="7"/>
  <c r="AD327" i="7"/>
  <c r="AD301" i="7"/>
  <c r="AD306" i="7"/>
  <c r="AD74" i="7"/>
  <c r="AD6" i="2"/>
  <c r="AD149" i="2"/>
  <c r="AD133" i="2"/>
  <c r="AD117" i="2"/>
  <c r="AD101" i="2"/>
  <c r="AD85" i="2"/>
  <c r="AD69" i="2"/>
  <c r="AD53" i="2"/>
  <c r="AD37" i="2"/>
  <c r="AD21" i="2"/>
  <c r="AD160" i="2"/>
  <c r="AD138" i="2"/>
  <c r="AD106" i="2"/>
  <c r="AD74" i="2"/>
  <c r="AD42" i="2"/>
  <c r="AD10" i="2"/>
  <c r="AD137" i="2"/>
  <c r="AD105" i="2"/>
  <c r="AD73" i="2"/>
  <c r="AD41" i="2"/>
  <c r="AD9" i="2"/>
  <c r="AD150" i="2"/>
  <c r="AD118" i="2"/>
  <c r="AD78" i="2"/>
  <c r="AD46" i="2"/>
  <c r="AD67" i="2"/>
  <c r="AD135" i="2"/>
  <c r="AD103" i="2"/>
  <c r="AD39" i="2"/>
  <c r="AD107" i="2"/>
  <c r="AD59" i="2"/>
  <c r="AD15" i="2"/>
  <c r="AD140" i="2"/>
  <c r="AD36" i="2"/>
  <c r="AD68" i="2"/>
  <c r="AD100" i="2"/>
  <c r="AD147" i="2"/>
  <c r="AD91" i="2"/>
  <c r="AD43" i="2"/>
  <c r="AD161" i="2"/>
  <c r="AD144" i="2"/>
  <c r="AD128" i="2"/>
  <c r="AD112" i="2"/>
  <c r="AD96" i="2"/>
  <c r="AD80" i="2"/>
  <c r="AD64" i="2"/>
  <c r="AD48" i="2"/>
  <c r="AD32" i="2"/>
  <c r="AD16" i="2"/>
  <c r="AD159" i="2"/>
  <c r="AD130" i="2"/>
  <c r="AD98" i="2"/>
  <c r="AD66" i="2"/>
  <c r="AD34" i="2"/>
  <c r="AD156" i="2"/>
  <c r="AD129" i="2"/>
  <c r="AD97" i="2"/>
  <c r="AD65" i="2"/>
  <c r="AD33" i="2"/>
  <c r="AD94" i="2"/>
  <c r="AD142" i="2"/>
  <c r="AD110" i="2"/>
  <c r="AD70" i="2"/>
  <c r="AD38" i="2"/>
  <c r="AD155" i="2"/>
  <c r="AD131" i="2"/>
  <c r="AD87" i="2"/>
  <c r="AD23" i="2"/>
  <c r="AD95" i="2"/>
  <c r="AD47" i="2"/>
  <c r="AD12" i="2"/>
  <c r="AD148" i="2"/>
  <c r="AD44" i="2"/>
  <c r="AD76" i="2"/>
  <c r="AD108" i="2"/>
  <c r="AD123" i="2"/>
  <c r="AD79" i="2"/>
  <c r="AD31" i="2"/>
  <c r="AD157" i="2"/>
  <c r="AD141" i="2"/>
  <c r="AD125" i="2"/>
  <c r="AD109" i="2"/>
  <c r="AD93" i="2"/>
  <c r="AD77" i="2"/>
  <c r="AD61" i="2"/>
  <c r="AD45" i="2"/>
  <c r="AD29" i="2"/>
  <c r="AD13" i="2"/>
  <c r="AD154" i="2"/>
  <c r="AD122" i="2"/>
  <c r="AD90" i="2"/>
  <c r="AD58" i="2"/>
  <c r="AD26" i="2"/>
  <c r="AD153" i="2"/>
  <c r="AD121" i="2"/>
  <c r="AD89" i="2"/>
  <c r="AD57" i="2"/>
  <c r="AD25" i="2"/>
  <c r="AD30" i="2"/>
  <c r="AD134" i="2"/>
  <c r="AD102" i="2"/>
  <c r="AD62" i="2"/>
  <c r="AD22" i="2"/>
  <c r="AD151" i="2"/>
  <c r="AD127" i="2"/>
  <c r="AD71" i="2"/>
  <c r="AD143" i="2"/>
  <c r="AD83" i="2"/>
  <c r="AD35" i="2"/>
  <c r="AD124" i="2"/>
  <c r="AD20" i="2"/>
  <c r="AD52" i="2"/>
  <c r="AD84" i="2"/>
  <c r="AD116" i="2"/>
  <c r="AD111" i="2"/>
  <c r="AD63" i="2"/>
  <c r="AD152" i="2"/>
  <c r="AD120" i="2"/>
  <c r="AD104" i="2"/>
  <c r="AD88" i="2"/>
  <c r="AD72" i="2"/>
  <c r="AD56" i="2"/>
  <c r="AD40" i="2"/>
  <c r="AD24" i="2"/>
  <c r="AD8" i="2"/>
  <c r="AD146" i="2"/>
  <c r="AD114" i="2"/>
  <c r="AD82" i="2"/>
  <c r="AD50" i="2"/>
  <c r="AD18" i="2"/>
  <c r="AD145" i="2"/>
  <c r="AD113" i="2"/>
  <c r="AD81" i="2"/>
  <c r="AD49" i="2"/>
  <c r="AD17" i="2"/>
  <c r="AD158" i="2"/>
  <c r="AD126" i="2"/>
  <c r="AD86" i="2"/>
  <c r="AD54" i="2"/>
  <c r="AD14" i="2"/>
  <c r="AD139" i="2"/>
  <c r="AD115" i="2"/>
  <c r="AD51" i="2"/>
  <c r="AD119" i="2"/>
  <c r="AD75" i="2"/>
  <c r="AD27" i="2"/>
  <c r="AD132" i="2"/>
  <c r="AD28" i="2"/>
  <c r="AD60" i="2"/>
  <c r="AD92" i="2"/>
  <c r="AD7" i="2"/>
  <c r="AD99" i="2"/>
  <c r="AD55" i="2"/>
  <c r="AD11" i="2"/>
  <c r="AD6" i="1"/>
  <c r="AD85" i="1"/>
  <c r="AD69" i="1"/>
  <c r="AD52" i="1"/>
  <c r="AD36" i="1"/>
  <c r="AD20" i="1"/>
  <c r="AD30" i="1"/>
  <c r="AD91" i="1"/>
  <c r="AD83" i="1"/>
  <c r="AD75" i="1"/>
  <c r="AD67" i="1"/>
  <c r="AD38" i="1"/>
  <c r="AD53" i="1"/>
  <c r="AD37" i="1"/>
  <c r="AD21" i="1"/>
  <c r="AD10" i="1"/>
  <c r="AD86" i="1"/>
  <c r="AD70" i="1"/>
  <c r="AD42" i="1"/>
  <c r="AD63" i="1"/>
  <c r="AD39" i="1"/>
  <c r="AD8" i="1"/>
  <c r="AD35" i="1"/>
  <c r="AD49" i="1"/>
  <c r="AD33" i="1"/>
  <c r="AD17" i="1"/>
  <c r="AD96" i="1"/>
  <c r="AD88" i="1"/>
  <c r="AD80" i="1"/>
  <c r="AD72" i="1"/>
  <c r="AD62" i="1"/>
  <c r="AD64" i="1"/>
  <c r="AD48" i="1"/>
  <c r="AD32" i="1"/>
  <c r="AD16" i="1"/>
  <c r="AD22" i="1"/>
  <c r="AD66" i="1"/>
  <c r="AD26" i="1"/>
  <c r="AD55" i="1"/>
  <c r="AD31" i="1"/>
  <c r="AD7" i="1"/>
  <c r="AD27" i="1"/>
  <c r="AD44" i="1"/>
  <c r="AD28" i="1"/>
  <c r="AD12" i="1"/>
  <c r="AD95" i="1"/>
  <c r="AD87" i="1"/>
  <c r="AD79" i="1"/>
  <c r="AD71" i="1"/>
  <c r="AD54" i="1"/>
  <c r="AD61" i="1"/>
  <c r="AD45" i="1"/>
  <c r="AD29" i="1"/>
  <c r="AD13" i="1"/>
  <c r="AD94" i="1"/>
  <c r="AD78" i="1"/>
  <c r="AD58" i="1"/>
  <c r="AD18" i="1"/>
  <c r="AD51" i="1"/>
  <c r="AD23" i="1"/>
  <c r="AD59" i="1"/>
  <c r="AD89" i="1"/>
  <c r="AD73" i="1"/>
  <c r="AD57" i="1"/>
  <c r="AD41" i="1"/>
  <c r="AD25" i="1"/>
  <c r="AD9" i="1"/>
  <c r="AD92" i="1"/>
  <c r="AD84" i="1"/>
  <c r="AD76" i="1"/>
  <c r="AD68" i="1"/>
  <c r="AD46" i="1"/>
  <c r="AD56" i="1"/>
  <c r="AD40" i="1"/>
  <c r="AD24" i="1"/>
  <c r="AD34" i="1"/>
  <c r="AD90" i="1"/>
  <c r="AD74" i="1"/>
  <c r="AD50" i="1"/>
  <c r="AD14" i="1"/>
  <c r="AD47" i="1"/>
  <c r="AD19" i="1"/>
  <c r="AD43" i="1"/>
  <c r="AD11" i="1"/>
</calcChain>
</file>

<file path=xl/sharedStrings.xml><?xml version="1.0" encoding="utf-8"?>
<sst xmlns="http://schemas.openxmlformats.org/spreadsheetml/2006/main" count="935" uniqueCount="406">
  <si>
    <t>CU Name</t>
  </si>
  <si>
    <t>CU Number</t>
  </si>
  <si>
    <t># of Members</t>
  </si>
  <si>
    <t>Total Assets $ (In Millions)</t>
  </si>
  <si>
    <t xml:space="preserve">Total Loans To Total Shares (%) </t>
  </si>
  <si>
    <t>Delinquent Loans To Total Loans</t>
  </si>
  <si>
    <t>ACHIEVE FINANCIAL</t>
  </si>
  <si>
    <t>AMERICA'S FIRST NETWORK</t>
  </si>
  <si>
    <t>AMERICAN EAGLE FINANCIAL</t>
  </si>
  <si>
    <t>ARNOLD BAKERS EMPLOYEES</t>
  </si>
  <si>
    <t>ASA</t>
  </si>
  <si>
    <t>BRIDGEPORT CITY EMPLOYEES</t>
  </si>
  <si>
    <t>BRIDGEPORT POLICE</t>
  </si>
  <si>
    <t>BRIDGEPORT POST OFFICE</t>
  </si>
  <si>
    <t>C S P EMPLOYEES</t>
  </si>
  <si>
    <t>CENCAP</t>
  </si>
  <si>
    <t>CHARTER OAK</t>
  </si>
  <si>
    <t>COMMUNITY CU OF NEW MILFORD, I</t>
  </si>
  <si>
    <t>COMMUNITY HEALTHCARE</t>
  </si>
  <si>
    <t>CONNECTICUT</t>
  </si>
  <si>
    <t>CONNECTICUT LABOR DEPT</t>
  </si>
  <si>
    <t>CONNECTICUT POSTAL</t>
  </si>
  <si>
    <t>CONNECTICUT STATE EMPLOYEES</t>
  </si>
  <si>
    <t>CONNECTICUT TRANSIT</t>
  </si>
  <si>
    <t>CONNEX</t>
  </si>
  <si>
    <t>CONSOLIDATED CONTROLS CORP.</t>
  </si>
  <si>
    <t>COREPLUS</t>
  </si>
  <si>
    <t>CORNERSTONE COMMUNITY</t>
  </si>
  <si>
    <t>CROSSPOINT</t>
  </si>
  <si>
    <t>CURTIS</t>
  </si>
  <si>
    <t>DUTCH POINT</t>
  </si>
  <si>
    <t>EAST END BAPTIST TABERNACLE</t>
  </si>
  <si>
    <t>ENFIELD COMMUNITY</t>
  </si>
  <si>
    <t>FAITH TABERNACLE BAPTIST</t>
  </si>
  <si>
    <t>FD COMMUNITY</t>
  </si>
  <si>
    <t>FINEX</t>
  </si>
  <si>
    <t>FIRST BAPTIST CHURCH (STRATFOR</t>
  </si>
  <si>
    <t>FIRST BRISTOL</t>
  </si>
  <si>
    <t>FIRST CONNECTICUT</t>
  </si>
  <si>
    <t>FRANKLIN TRUST</t>
  </si>
  <si>
    <t>GENERAL ELECTRIC EMPLOYEES</t>
  </si>
  <si>
    <t>GHA</t>
  </si>
  <si>
    <t>GREATER HARTFORD POLICE</t>
  </si>
  <si>
    <t>GREATER WATERBURY HEALTHCARE</t>
  </si>
  <si>
    <t>GREATER WATERTOWN</t>
  </si>
  <si>
    <t>GREENWICH MUNICIPAL EMPLOYEES</t>
  </si>
  <si>
    <t>GROTON MUNICIPAL EMPLOYEES</t>
  </si>
  <si>
    <t>HARTFORD</t>
  </si>
  <si>
    <t>HARTFORD FIREFIGHTERS</t>
  </si>
  <si>
    <t>HEALTHCARE FINANCIAL</t>
  </si>
  <si>
    <t>KIEF PROTECTIVE MUTUAL BENEFIT</t>
  </si>
  <si>
    <t>LAWRENCE MEMORIAL HOSPITAL EMP</t>
  </si>
  <si>
    <t>MANCHESTER MUNICIPAL</t>
  </si>
  <si>
    <t>MCKESSON</t>
  </si>
  <si>
    <t>MEMBERS</t>
  </si>
  <si>
    <t>MEMBERSFIRST CT</t>
  </si>
  <si>
    <t>MERIDEN POSTAL EMPLOYEES</t>
  </si>
  <si>
    <t>MERRITT</t>
  </si>
  <si>
    <t>METROPOLITAN DISTRICT EMPLOYEE</t>
  </si>
  <si>
    <t>MUTUAL SECURITY</t>
  </si>
  <si>
    <t>NEW HAVEN COUNTY</t>
  </si>
  <si>
    <t>NEW HAVEN FIREFIGHTERS</t>
  </si>
  <si>
    <t>NEW HAVEN TEACHERS</t>
  </si>
  <si>
    <t>NEW LONDON MUNICIPAL EMPLOYEES</t>
  </si>
  <si>
    <t>NORTHEAST FAMILY</t>
  </si>
  <si>
    <t>NORTHEASTERN CT. HEALTH CARE</t>
  </si>
  <si>
    <t>NORTHWEST HILLS</t>
  </si>
  <si>
    <t>NORWALK HOSPITAL</t>
  </si>
  <si>
    <t>NORWALK POSTAL EMPLOYEES</t>
  </si>
  <si>
    <t>NUTMEG STATE FINANCIAL</t>
  </si>
  <si>
    <t>PITNEY BOWES EMPLOYEES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</si>
  <si>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</si>
  <si>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</si>
  <si>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</si>
  <si>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</si>
  <si>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</si>
  <si>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</si>
  <si>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SOUNDVIEW FINANCIAL</t>
  </si>
  <si>
    <t>ST. VINCENT'S MEDICAL CENTER</t>
  </si>
  <si>
    <t>STAMFORD</t>
  </si>
  <si>
    <t>STAMFORD HEALTHCARE</t>
  </si>
  <si>
    <t>STAMFORD POSTAL EMPLOYEES</t>
  </si>
  <si>
    <t>STATE POLICE CREDIT UNION INC.</t>
  </si>
  <si>
    <t>THE NEW HAVEN POLICE AND MUNIC</t>
  </si>
  <si>
    <t>TOBACCO VALLEY TEACHERS</t>
  </si>
  <si>
    <t>TORRINGTON MUNICIPAL AND TEACH</t>
  </si>
  <si>
    <t>TRI-TOWN TEACHERS</t>
  </si>
  <si>
    <t>TRUMBULL</t>
  </si>
  <si>
    <t>UKRAINIAN SELFRELIANCE NEW ENG</t>
  </si>
  <si>
    <t>UNITED BUSINESS &amp; INDUSTRY</t>
  </si>
  <si>
    <t>VALLEY CATHOLIC</t>
  </si>
  <si>
    <t>WATERBURY CONNECTICUT TEACHERS</t>
  </si>
  <si>
    <t>WATERBURY POLICE</t>
  </si>
  <si>
    <t>WATERBURY POSTAL EMPLOYEES</t>
  </si>
  <si>
    <t>WELLNESS</t>
  </si>
  <si>
    <t>WESTERN CONNECTICUT</t>
  </si>
  <si>
    <t>WINDSOR LOCKS</t>
  </si>
  <si>
    <t>Total Loans ($) (In Millions)</t>
  </si>
  <si>
    <t>Delinquent Loans/Allow For Losses</t>
  </si>
  <si>
    <t>Total Delinquent Loans (Mil)</t>
  </si>
  <si>
    <t xml:space="preserve">Total Deposits ($) (In Mil) </t>
  </si>
  <si>
    <t xml:space="preserve">    Operating Exp./Gross Income</t>
  </si>
  <si>
    <t>Net Worth $ (In Millions)</t>
  </si>
  <si>
    <t>Net Interest Spread (Annualized)</t>
  </si>
  <si>
    <t>600 ATLANTIC</t>
  </si>
  <si>
    <t>ACUSHNET</t>
  </si>
  <si>
    <t>ALDEN</t>
  </si>
  <si>
    <t>ALIGN</t>
  </si>
  <si>
    <t>ALLCOM</t>
  </si>
  <si>
    <t>ALPHA</t>
  </si>
  <si>
    <t>ARLINGTON MUNICIPAL</t>
  </si>
  <si>
    <t>ARRHA</t>
  </si>
  <si>
    <t>ARTMET</t>
  </si>
  <si>
    <t>ATHOL</t>
  </si>
  <si>
    <t>ATTLEBORO M E</t>
  </si>
  <si>
    <t>BEDFORD VA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</si>
  <si>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</si>
  <si>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</si>
  <si>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</si>
  <si>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</si>
  <si>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</si>
  <si>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</si>
  <si>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</si>
  <si>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</si>
  <si>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</si>
  <si>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</si>
  <si>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</si>
  <si>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CAMBRIDGE TEACHERS</t>
  </si>
  <si>
    <t>CENTRAL ONE</t>
  </si>
  <si>
    <t>CHELSEA EMPLOYEES</t>
  </si>
  <si>
    <t>CITY OF BOSTON</t>
  </si>
  <si>
    <t>COMMON TRUST</t>
  </si>
  <si>
    <t>COMMONWEALTH UTILITIES EMPLOYE</t>
  </si>
  <si>
    <t>COMMUNITY CREDIT UNION OF LYNN</t>
  </si>
  <si>
    <t>CREDIT UNION OF THE BERKSHIRES</t>
  </si>
  <si>
    <t>CRESCENT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</si>
  <si>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</si>
  <si>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</si>
  <si>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</si>
  <si>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</si>
  <si>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</si>
  <si>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</si>
  <si>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</si>
  <si>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</si>
  <si>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</si>
  <si>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</si>
  <si>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</si>
  <si>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GLOUCESTER FIRE DEPARTMENT</t>
  </si>
  <si>
    <t>GLOUCESTER MUNICIPAL</t>
  </si>
  <si>
    <t>GOLDMARK</t>
  </si>
  <si>
    <t>GREATER SALEM EMPLOYEES</t>
  </si>
  <si>
    <t>GREATER SPRINGFIELD</t>
  </si>
  <si>
    <t>GREYLOCK</t>
  </si>
  <si>
    <t>HANSCOM</t>
  </si>
  <si>
    <t>HARVARD UNIVERSITY EMPLOYEES</t>
  </si>
  <si>
    <t>HAVERHILL FIRE DEPARTMENT</t>
  </si>
  <si>
    <t>HEALTH ALLIANCE</t>
  </si>
  <si>
    <t>HOLYOKE</t>
  </si>
  <si>
    <t>HOLYOKE POSTAL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</si>
  <si>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</si>
  <si>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</si>
  <si>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</si>
  <si>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</si>
  <si>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</si>
  <si>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</si>
  <si>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</si>
  <si>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</si>
  <si>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LINCOLN SUDBURY TOWN EMPLOYEE</t>
  </si>
  <si>
    <t>LOWELL FIREFIGHTERS</t>
  </si>
  <si>
    <t>LOWELL MUNICIPAL EMPLOYEES</t>
  </si>
  <si>
    <t>LUSO</t>
  </si>
  <si>
    <t>LUSO-AMERICAN</t>
  </si>
  <si>
    <t>LYNN FIREMENS</t>
  </si>
  <si>
    <t>LYNN MUNICIPAL EMPLOYEES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</si>
  <si>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</si>
  <si>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</si>
  <si>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</si>
  <si>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</si>
  <si>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</si>
  <si>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</si>
  <si>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</si>
  <si>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</si>
  <si>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</si>
  <si>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</si>
  <si>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</si>
  <si>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</si>
  <si>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</si>
  <si>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</si>
  <si>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</si>
  <si>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</si>
  <si>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</si>
  <si>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</si>
  <si>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</si>
  <si>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</si>
  <si>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</si>
  <si>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</si>
  <si>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</si>
  <si>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</si>
  <si>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</si>
  <si>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</si>
  <si>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</si>
  <si>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</si>
  <si>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</si>
  <si>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NORWOOD TOWN EMPLOYEES</t>
  </si>
  <si>
    <t>NOTRE DAME COMMUNITY</t>
  </si>
  <si>
    <t>OCEAN SPRAY EMPLOYEES</t>
  </si>
  <si>
    <t>ONE TWENTY</t>
  </si>
  <si>
    <t>PEABODY MUNICIPAL</t>
  </si>
  <si>
    <t>PIONEER VALLEY</t>
  </si>
  <si>
    <t>PLYMOUTH COUNTY TEACHERS</t>
  </si>
  <si>
    <t>POLISH NATIONAL</t>
  </si>
  <si>
    <t>PREMIER SOURCE</t>
  </si>
  <si>
    <t>PRESSERS UNION LOCAL 12 ILGWU</t>
  </si>
  <si>
    <t>QUINCY</t>
  </si>
  <si>
    <t>RAH</t>
  </si>
  <si>
    <t>READING MASS. TOWN EMPLOYEES</t>
  </si>
  <si>
    <t>REVERE FIREFIGHTERS</t>
  </si>
  <si>
    <t>REVERE MUNICIPAL EMPLOYEES</t>
  </si>
  <si>
    <t>RIVER WORKS</t>
  </si>
  <si>
    <t>ROCKLAND</t>
  </si>
  <si>
    <t>RTN</t>
  </si>
  <si>
    <t>SANTO CHRISTO</t>
  </si>
  <si>
    <t>SHARON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</si>
  <si>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</si>
  <si>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</si>
  <si>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</si>
  <si>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</si>
  <si>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</si>
  <si>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</si>
  <si>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</si>
  <si>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SOUTHERN MASS</t>
  </si>
  <si>
    <t>SPRINGFIELD STREET RAILWAY EMP</t>
  </si>
  <si>
    <t>ST. ANNE'S OF FALL RIVER</t>
  </si>
  <si>
    <t>ST. ANTHONY OF NEW BEDFORD</t>
  </si>
  <si>
    <t>ST. ANTHONY OF PADUA</t>
  </si>
  <si>
    <t>ST. DOMINICS</t>
  </si>
  <si>
    <t>ST. JEAN'S</t>
  </si>
  <si>
    <t>ST. MARY'S</t>
  </si>
  <si>
    <t>ST. MICHAELS FALL RIVER</t>
  </si>
  <si>
    <t>ST. VINCENT HOSPITAL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</si>
  <si>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</si>
  <si>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</si>
  <si>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</si>
  <si>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</si>
  <si>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</si>
  <si>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</si>
  <si>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</si>
  <si>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</si>
  <si>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</si>
  <si>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WAKEFIELD TOWN EMPLOYEES</t>
  </si>
  <si>
    <t>WALTHAM MUNICIPAL EMPLOYEES</t>
  </si>
  <si>
    <t>WATERTOWN MUNICIPAL</t>
  </si>
  <si>
    <t>WEBSTER FIRST</t>
  </si>
  <si>
    <t>WELLESLEY MUNICIPAL EMPLOYEES</t>
  </si>
  <si>
    <t>WESTPORT</t>
  </si>
  <si>
    <t>WINCHESTER</t>
  </si>
  <si>
    <t>WORCESTER</t>
  </si>
  <si>
    <t>WORCESTER FIRE DEPT.</t>
  </si>
  <si>
    <t>WORCESTER POLICE DEPARTMENT</t>
  </si>
  <si>
    <t>WORKERS</t>
  </si>
  <si>
    <t>ALLIANCE BLACKSTONE VALLEY</t>
  </si>
  <si>
    <t>BLACKSTONE RIVER</t>
  </si>
  <si>
    <t>COMMUNITY &amp; TEACHERS</t>
  </si>
  <si>
    <t>COVENTRY TEACHERS</t>
  </si>
  <si>
    <t>CRANSTON MUNICIPAL EMPLOYEES</t>
  </si>
  <si>
    <t>CUMBERLAND MUNICIPAL EMPLOYEES</t>
  </si>
  <si>
    <t>GREENWOOD</t>
  </si>
  <si>
    <t>KENT HOSPITAL</t>
  </si>
  <si>
    <t>NATCO EMPLOYEES</t>
  </si>
  <si>
    <t>NAVIGANT</t>
  </si>
  <si>
    <t>OCEAN STATE</t>
  </si>
  <si>
    <t>PAWTUCKET</t>
  </si>
  <si>
    <t>PAWTUCKET MUNICIPAL EMPLOYEES</t>
  </si>
  <si>
    <t>POSTAL EMPLOYEES REGIONAL</t>
  </si>
  <si>
    <t>POSTAL GOVERNMENT EMPLOYEES</t>
  </si>
  <si>
    <t>RHODE ISLAND</t>
  </si>
  <si>
    <t>THE PEOPLES</t>
  </si>
  <si>
    <t>WAVE</t>
  </si>
  <si>
    <t>WESTERLY COMMUNITY</t>
  </si>
  <si>
    <t>WOODLAWN</t>
  </si>
  <si>
    <t>CENTRAL VERMONT MEDICAL CENTER</t>
  </si>
  <si>
    <t>CREDIT UNION OF VERMONT</t>
  </si>
  <si>
    <t>GREEN MOUNTAIN</t>
  </si>
  <si>
    <t>HERITAGE FAMILY</t>
  </si>
  <si>
    <t>MEMBERS 1ST</t>
  </si>
  <si>
    <t>MEMBERS ADVANTAGE COMMUNITY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</si>
  <si>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</si>
  <si>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</si>
  <si>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</si>
  <si>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</si>
  <si>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</si>
  <si>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</si>
  <si>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</si>
  <si>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RIVER VALLEY</t>
  </si>
  <si>
    <t>ST. PATRICK S PARISH</t>
  </si>
  <si>
    <t>VERMONT</t>
  </si>
  <si>
    <t>VERMONT STATE EMPLOYEES</t>
  </si>
  <si>
    <t>VERMONT VA</t>
  </si>
  <si>
    <t>WHITE RIVER</t>
  </si>
  <si>
    <t>BELLWETHER COMMUNITY</t>
  </si>
  <si>
    <t>FREUDENBERG-NOK EMPLOYEES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</si>
  <si>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</si>
  <si>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</si>
  <si>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</si>
  <si>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</si>
  <si>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</si>
  <si>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</si>
  <si>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</si>
  <si>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NORTHEAST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</si>
  <si>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</si>
  <si>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</si>
  <si>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</si>
  <si>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</si>
  <si>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</si>
  <si>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</si>
  <si>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</si>
  <si>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 xml:space="preserve">BLUE CROSS AND BLUE SHIELD OF </t>
  </si>
  <si>
    <t>BREWER</t>
  </si>
  <si>
    <t>CAPITAL AREA</t>
  </si>
  <si>
    <t>CASCO</t>
  </si>
  <si>
    <t>CENTRAL MAINE</t>
  </si>
  <si>
    <t>CHANGING SEASONS</t>
  </si>
  <si>
    <t>COAST LINE</t>
  </si>
  <si>
    <t>COMMUNITY</t>
  </si>
  <si>
    <t>CONNECTED</t>
  </si>
  <si>
    <t>CPORT</t>
  </si>
  <si>
    <t>CUMBERLAND COUNTY</t>
  </si>
  <si>
    <t>DIRIGO</t>
  </si>
  <si>
    <t>DOWN EAST</t>
  </si>
  <si>
    <t>EASTMILL</t>
  </si>
  <si>
    <t>EVERGREEN</t>
  </si>
  <si>
    <t>FIVE COUNTY</t>
  </si>
  <si>
    <t>FRANKLIN-SOMERSET</t>
  </si>
  <si>
    <t>GARDINER</t>
  </si>
  <si>
    <t>GREAT FALLS REGIONAL</t>
  </si>
  <si>
    <t>INFINITY</t>
  </si>
  <si>
    <t>K V</t>
  </si>
  <si>
    <t>KATAHDIN</t>
  </si>
  <si>
    <t>KSW</t>
  </si>
  <si>
    <t>LEWISTON MUNICIPAL</t>
  </si>
  <si>
    <t>LINCOLN MAINE</t>
  </si>
  <si>
    <t>LISBON COMMUNITY</t>
  </si>
  <si>
    <t>MAINE FAMILY</t>
  </si>
  <si>
    <t>MAINE HIGHLANDS</t>
  </si>
  <si>
    <t>MAINE MEDIA</t>
  </si>
  <si>
    <t>MAINE SAVINGS</t>
  </si>
  <si>
    <t>MAINE SOLUTIONS</t>
  </si>
  <si>
    <t>MAINE STATE</t>
  </si>
  <si>
    <t>MIDCOAST</t>
  </si>
  <si>
    <t>MONMOUTH</t>
  </si>
  <si>
    <t>NEW DIMENSIONS</t>
  </si>
  <si>
    <t>NORSTATE</t>
  </si>
  <si>
    <t>OTIS</t>
  </si>
  <si>
    <t>OXFORD</t>
  </si>
  <si>
    <t>PENOBSCOT COUNTY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</si>
  <si>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</si>
  <si>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</si>
  <si>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</si>
  <si>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</si>
  <si>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</si>
  <si>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</si>
  <si>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</si>
  <si>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</si>
  <si>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</si>
  <si>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</si>
  <si>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WINSLOW COMMUNITY</t>
  </si>
  <si>
    <t>WINTHROP AREA</t>
  </si>
  <si>
    <t>Allowance for Loan Losses</t>
  </si>
  <si>
    <t>ALLL to Total Loans</t>
  </si>
  <si>
    <t>Connecticut Credit Unions</t>
  </si>
  <si>
    <t>Peer Information</t>
  </si>
  <si>
    <t>Allowance for Loan Losses ($)</t>
  </si>
  <si>
    <t>Total Delinquent Loans ($) (Mil)</t>
  </si>
  <si>
    <t>Net Worth To Total Assets %</t>
  </si>
  <si>
    <t>ALLL to Total Loans %</t>
  </si>
  <si>
    <t>Delinquent Loans/Allow For Losses %</t>
  </si>
  <si>
    <t>Delinquent Loans To Total Loans %</t>
  </si>
  <si>
    <t xml:space="preserve"> Net Charge-Off/Avg Loans (Annualized)</t>
  </si>
  <si>
    <t>Allowance for Loan Losses Coverage Ratio</t>
  </si>
  <si>
    <t>Yield On Avg Loans (Annualized)</t>
  </si>
  <si>
    <t>Yield On Avg Investments (Annualized)</t>
  </si>
  <si>
    <t>Cost of Funds On Avg Deposits (Annualized)</t>
  </si>
  <si>
    <t>ROA (Annualized) After NCUSIF Exp</t>
  </si>
  <si>
    <t>ROA Rank</t>
  </si>
  <si>
    <t>Margin Rank</t>
  </si>
  <si>
    <t>Investment Yield Rank</t>
  </si>
  <si>
    <t>Operating Expenses to Gross Income Rank</t>
  </si>
  <si>
    <t>Loan to Shares Rank</t>
  </si>
  <si>
    <t>Average of the Five</t>
  </si>
  <si>
    <t>Average Rank of the Five</t>
  </si>
  <si>
    <t>As of and for the Period End December 31, 2019</t>
  </si>
  <si>
    <t>Massachusetts Credit Unions</t>
  </si>
  <si>
    <t>Net Worth To Total Assets</t>
  </si>
  <si>
    <t>Rhode Island Credit Unions</t>
  </si>
  <si>
    <t xml:space="preserve">   Yield On Avg Loans (Annualized)</t>
  </si>
  <si>
    <t>Vermont Credit Unions</t>
  </si>
  <si>
    <t xml:space="preserve"> Yield On Avg Loans (Annualized)</t>
  </si>
  <si>
    <t>New Hampshire Credit Unions</t>
  </si>
  <si>
    <t>Maine Credit Unions</t>
  </si>
  <si>
    <t>ALLL to Loans</t>
  </si>
  <si>
    <t>As of and for the Period Ended December 31, 2019</t>
  </si>
  <si>
    <t>All New England Credit Unions</t>
  </si>
  <si>
    <t>Allowannce for Loan Losses Coverage Ratio</t>
  </si>
  <si>
    <t>National Credit Union Averages - December 31, 2019</t>
  </si>
  <si>
    <t>New England Averages - December 2018</t>
  </si>
  <si>
    <t>New England Averages -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</si>
</sst>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wrapText="1"/>
    </xf>
    <xf numFmtId="0" fontId="18" fillId="0" borderId="0" xfId="0" applyFont="1"/>
    <xf numFmtId="0" fontId="19" fillId="0" borderId="0" xfId="0" applyFont="1"/>
    <xf numFmtId="0" fontId="20" fillId="33" borderId="0" xfId="0" applyFont="1" applyFill="1" applyAlignment="1">
      <alignment horizontal="center" wrapText="1"/>
    </xf>
    <xf numFmtId="0" fontId="20" fillId="34" borderId="0" xfId="0" applyFont="1" applyFill="1" applyAlignment="1">
      <alignment horizontal="center" wrapText="1"/>
    </xf>
    <xf numFmtId="0" fontId="20" fillId="35" borderId="0" xfId="0" applyFont="1" applyFill="1" applyAlignment="1">
      <alignment horizontal="center" wrapText="1"/>
    </xf>
    <xf numFmtId="0" fontId="20" fillId="36" borderId="0" xfId="0" applyFont="1" applyFill="1" applyAlignment="1">
      <alignment horizontal="center" wrapText="1"/>
    </xf>
    <xf numFmtId="0" fontId="20" fillId="37" borderId="0" xfId="0" applyFont="1" applyFill="1" applyAlignment="1">
      <alignment horizontal="center" wrapText="1"/>
    </xf>
    <xf numFmtId="0" fontId="20" fillId="38" borderId="0" xfId="0" applyFont="1" applyFill="1" applyAlignment="1">
      <alignment horizontal="center" wrapText="1"/>
    </xf>
    <xf numFmtId="0" fontId="20" fillId="39" borderId="0" xfId="0" applyFont="1" applyFill="1" applyAlignment="1">
      <alignment horizontal="center" wrapText="1"/>
    </xf>
    <xf numFmtId="43" fontId="21" fillId="0" borderId="0" xfId="42" applyFont="1" applyBorder="1"/>
    <xf numFmtId="43" fontId="21" fillId="0" borderId="0" xfId="42" applyFont="1"/>
    <xf numFmtId="43" fontId="0" fillId="0" borderId="0" xfId="42" applyFont="1"/>
    <xf numFmtId="0" fontId="22" fillId="0" borderId="0" xfId="0" applyFo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43" fontId="22" fillId="0" borderId="0" xfId="42" applyFont="1"/>
    <xf numFmtId="0" fontId="21" fillId="0" borderId="0" xfId="0" applyFont="1"/>
    <xf numFmtId="2" fontId="21" fillId="0" borderId="0" xfId="0" applyNumberFormat="1" applyFont="1"/>
    <xf numFmtId="0" fontId="0" fillId="0" borderId="0" xfId="0" applyFont="1"/>
    <xf numFmtId="3" fontId="0" fillId="0" borderId="0" xfId="0" applyNumberFormat="1" applyFont="1"/>
    <xf numFmtId="43" fontId="23" fillId="0" borderId="0" xfId="42" applyFont="1" applyBorder="1"/>
    <xf numFmtId="2" fontId="22" fillId="0" borderId="0" xfId="0" applyNumberFormat="1" applyFont="1"/>
    <xf numFmtId="3" fontId="22" fillId="0" borderId="0" xfId="0" applyNumberFormat="1" applyFont="1"/>
    <xf numFmtId="43" fontId="22" fillId="0" borderId="0" xfId="42" applyFont="1" applyBorder="1"/>
    <xf numFmtId="0" fontId="24" fillId="0" borderId="0" xfId="0" applyFont="1"/>
    <xf numFmtId="0" fontId="20" fillId="40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43" fontId="25" fillId="0" borderId="0" xfId="42" applyFont="1" applyFill="1" applyBorder="1" applyAlignment="1">
      <alignment horizontal="right" wrapText="1"/>
    </xf>
    <xf numFmtId="164" fontId="22" fillId="0" borderId="0" xfId="42" applyNumberFormat="1" applyFont="1"/>
    <xf numFmtId="2" fontId="16" fillId="0" borderId="0" xfId="0" applyNumberFormat="1" applyFont="1"/>
    <xf numFmtId="43" fontId="1" fillId="0" borderId="0" xfId="42" applyFont="1" applyBorder="1"/>
    <xf numFmtId="0" fontId="1" fillId="0" borderId="0" xfId="0" applyFont="1"/>
    <xf numFmtId="43" fontId="22" fillId="0" borderId="0" xfId="42" applyFont="1" applyFill="1" applyBorder="1"/>
    <xf numFmtId="43" fontId="25" fillId="0" borderId="0" xfId="42" applyNumberFormat="1" applyFont="1" applyFill="1" applyBorder="1" applyAlignment="1">
      <alignment horizontal="right" wrapText="1"/>
    </xf>
    <xf numFmtId="2" fontId="24" fillId="0" borderId="0" xfId="42" applyNumberFormat="1" applyFont="1" applyFill="1" applyBorder="1"/>
    <xf numFmtId="2" fontId="24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99"/>
      <color rgb="FF990033"/>
      <color rgb="FF31869B"/>
      <color rgb="FF76933C"/>
      <color rgb="FFE26B0A"/>
      <color rgb="FF49452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A1:AD97"/>
  <sheetViews>
    <sheetView workbookViewId="0">
      <pane ySplit="4" topLeftCell="A5" activePane="bottomLeft" state="frozen"/>
      <selection pane="bottomLeft" activeCell="A21" sqref="A21"/>
    </sheetView>
  </sheetViews>
  <sheetFormatPr defaultRowHeight="15" x14ac:dyDescent="0.25"/>
  <cols>
    <col min="1" max="1" width="35.42578125" style="15" bestFit="1" customWidth="1"/>
    <col min="2" max="2" width="7.5703125" style="15" bestFit="1" customWidth="1"/>
    <col min="3" max="3" width="11.5703125" style="15" bestFit="1" customWidth="1"/>
    <col min="4" max="5" width="12.85546875" style="15" customWidth="1"/>
    <col min="6" max="6" width="11.28515625" style="15" customWidth="1"/>
    <col min="7" max="7" width="9.7109375" style="15" customWidth="1"/>
    <col min="8" max="8" width="10.28515625" style="15" customWidth="1"/>
    <col min="9" max="9" width="8" style="15" customWidth="1"/>
    <col min="10" max="10" width="12" style="15" customWidth="1"/>
    <col min="11" max="11" width="9.7109375" style="15" customWidth="1"/>
    <col min="12" max="12" width="13.85546875" style="15" customWidth="1"/>
    <col min="13" max="13" width="9.7109375" style="15" customWidth="1"/>
    <col min="14" max="15" width="12" style="15" customWidth="1"/>
    <col min="16" max="16" width="11.7109375" style="15" customWidth="1"/>
    <col min="17" max="18" width="10.85546875" style="15" customWidth="1"/>
    <col min="19" max="19" width="11.42578125" style="15" customWidth="1"/>
    <col min="20" max="20" width="10.7109375" style="15" customWidth="1"/>
    <col min="21" max="21" width="11.140625" style="15" customWidth="1"/>
    <col min="22" max="22" width="10.5703125" style="15" customWidth="1"/>
    <col min="23" max="23" width="2.85546875" style="15" customWidth="1"/>
    <col min="24" max="25" width="9.140625" style="15"/>
    <col min="26" max="26" width="11.140625" style="15" customWidth="1"/>
    <col min="27" max="30" width="9.140625" style="15"/>
  </cols>
  <sheetData>
    <row r="1" spans="1:30" ht="15.75" x14ac:dyDescent="0.25">
      <c r="A1" s="3" t="s">
        <v>369</v>
      </c>
    </row>
    <row r="2" spans="1:30" x14ac:dyDescent="0.25">
      <c r="A2" s="4" t="s">
        <v>370</v>
      </c>
    </row>
    <row r="3" spans="1:30" x14ac:dyDescent="0.25">
      <c r="A3" s="4" t="s">
        <v>390</v>
      </c>
    </row>
    <row r="4" spans="1:30" s="2" customFormat="1" ht="64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97</v>
      </c>
      <c r="F4" s="5" t="s">
        <v>371</v>
      </c>
      <c r="G4" s="5" t="s">
        <v>372</v>
      </c>
      <c r="H4" s="5" t="s">
        <v>100</v>
      </c>
      <c r="I4" s="5" t="s">
        <v>102</v>
      </c>
      <c r="J4" s="5" t="s">
        <v>373</v>
      </c>
      <c r="K4" s="5" t="s">
        <v>374</v>
      </c>
      <c r="L4" s="5" t="s">
        <v>375</v>
      </c>
      <c r="M4" s="5" t="s">
        <v>4</v>
      </c>
      <c r="N4" s="5" t="s">
        <v>376</v>
      </c>
      <c r="O4" s="5" t="s">
        <v>377</v>
      </c>
      <c r="P4" s="5" t="s">
        <v>378</v>
      </c>
      <c r="Q4" s="5" t="s">
        <v>379</v>
      </c>
      <c r="R4" s="5" t="s">
        <v>380</v>
      </c>
      <c r="S4" s="5" t="s">
        <v>381</v>
      </c>
      <c r="T4" s="5" t="s">
        <v>103</v>
      </c>
      <c r="U4" s="5" t="s">
        <v>382</v>
      </c>
      <c r="V4" s="5" t="s">
        <v>101</v>
      </c>
      <c r="W4" s="16"/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" customForma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5">
      <c r="A6" s="17">
        <v>360</v>
      </c>
      <c r="B6" s="15">
        <v>7723</v>
      </c>
      <c r="C6" s="33">
        <v>18043</v>
      </c>
      <c r="D6" s="18">
        <v>234.18</v>
      </c>
      <c r="E6" s="18">
        <v>171.75</v>
      </c>
      <c r="F6" s="26">
        <f t="shared" ref="F6:F69" si="0">G6/(L6/100)</f>
        <v>2.5773195876288653</v>
      </c>
      <c r="G6" s="18">
        <v>2.0499999999999998</v>
      </c>
      <c r="H6" s="18">
        <v>208.69</v>
      </c>
      <c r="I6" s="18">
        <v>21.01</v>
      </c>
      <c r="J6" s="18">
        <v>8.9700000000000006</v>
      </c>
      <c r="K6" s="37">
        <f t="shared" ref="K6:K69" si="1">(F6/E6)*100</f>
        <v>1.500622758444754</v>
      </c>
      <c r="L6" s="18">
        <v>79.540000000000006</v>
      </c>
      <c r="M6" s="18">
        <v>82.3</v>
      </c>
      <c r="N6" s="18">
        <v>1.2</v>
      </c>
      <c r="O6" s="18">
        <v>0.85</v>
      </c>
      <c r="P6" s="18">
        <f t="shared" ref="P6:P68" si="2">K6/O6</f>
        <v>1.7654385393467695</v>
      </c>
      <c r="Q6" s="18">
        <v>4.6399999999999997</v>
      </c>
      <c r="R6" s="18">
        <v>2.2999999999999998</v>
      </c>
      <c r="S6" s="18">
        <v>0.38</v>
      </c>
      <c r="T6" s="18">
        <v>3.71</v>
      </c>
      <c r="U6" s="18">
        <v>0.28000000000000003</v>
      </c>
      <c r="V6" s="18">
        <v>83.72</v>
      </c>
      <c r="X6" s="15">
        <f t="shared" ref="X6" si="3">RANK(U6,$U$5:$U$399)</f>
        <v>53</v>
      </c>
      <c r="Y6" s="15">
        <f t="shared" ref="Y6" si="4">RANK(T6,$T$5:$T$399)</f>
        <v>37</v>
      </c>
      <c r="Z6" s="15">
        <f t="shared" ref="Z6" si="5">RANK(R6,$R$5:$R$399)</f>
        <v>28</v>
      </c>
      <c r="AA6" s="15">
        <f t="shared" ref="AA6" si="6">RANK(V6,$V$5:$V$399,1)</f>
        <v>58</v>
      </c>
      <c r="AB6" s="15">
        <f t="shared" ref="AB6" si="7">RANK(M6,$M$5:$M$399)</f>
        <v>17</v>
      </c>
      <c r="AC6" s="24">
        <f t="shared" ref="AC6" si="8">AVERAGE(X6:AB6)</f>
        <v>38.6</v>
      </c>
      <c r="AD6" s="15">
        <f t="shared" ref="AD6" si="9">RANK(AC6,$AC$5:$AC$399,1)</f>
        <v>31</v>
      </c>
    </row>
    <row r="7" spans="1:30" x14ac:dyDescent="0.25">
      <c r="A7" s="15" t="s">
        <v>6</v>
      </c>
      <c r="B7" s="15">
        <v>61256</v>
      </c>
      <c r="C7" s="33">
        <v>17234</v>
      </c>
      <c r="D7" s="18">
        <v>131.94999999999999</v>
      </c>
      <c r="E7" s="18">
        <v>93.37</v>
      </c>
      <c r="F7" s="26">
        <f t="shared" si="0"/>
        <v>0.69252077562326864</v>
      </c>
      <c r="G7" s="18">
        <v>1.2</v>
      </c>
      <c r="H7" s="18">
        <v>118.9</v>
      </c>
      <c r="I7" s="18">
        <v>11.61</v>
      </c>
      <c r="J7" s="18">
        <v>8.8000000000000007</v>
      </c>
      <c r="K7" s="37">
        <f t="shared" si="1"/>
        <v>0.74169516506722566</v>
      </c>
      <c r="L7" s="18">
        <v>173.28</v>
      </c>
      <c r="M7" s="18">
        <v>78.53</v>
      </c>
      <c r="N7" s="18">
        <v>1.28</v>
      </c>
      <c r="O7" s="18">
        <v>0.71</v>
      </c>
      <c r="P7" s="18">
        <f t="shared" si="2"/>
        <v>1.0446410775594728</v>
      </c>
      <c r="Q7" s="18">
        <v>5.73</v>
      </c>
      <c r="R7" s="18">
        <v>2.4300000000000002</v>
      </c>
      <c r="S7" s="18">
        <v>0.32</v>
      </c>
      <c r="T7" s="18">
        <v>4.72</v>
      </c>
      <c r="U7" s="18">
        <v>0.47</v>
      </c>
      <c r="V7" s="18">
        <v>80.790000000000006</v>
      </c>
      <c r="X7" s="15">
        <f t="shared" ref="X7:X70" si="10">RANK(U7,$U$5:$U$399)</f>
        <v>38</v>
      </c>
      <c r="Y7" s="15">
        <f t="shared" ref="Y7:Y70" si="11">RANK(T7,$T$5:$T$399)</f>
        <v>9</v>
      </c>
      <c r="Z7" s="15">
        <f t="shared" ref="Z7:Z70" si="12">RANK(R7,$R$5:$R$399)</f>
        <v>18</v>
      </c>
      <c r="AA7" s="15">
        <f t="shared" ref="AA7:AA70" si="13">RANK(V7,$V$5:$V$399,1)</f>
        <v>50</v>
      </c>
      <c r="AB7" s="15">
        <f t="shared" ref="AB7:AB70" si="14">RANK(M7,$M$5:$M$399)</f>
        <v>20</v>
      </c>
      <c r="AC7" s="24">
        <f t="shared" ref="AC7:AC70" si="15">AVERAGE(X7:AB7)</f>
        <v>27</v>
      </c>
      <c r="AD7" s="15">
        <f t="shared" ref="AD7:AD70" si="16">RANK(AC7,$AC$5:$AC$399,1)</f>
        <v>11</v>
      </c>
    </row>
    <row r="8" spans="1:30" x14ac:dyDescent="0.25">
      <c r="A8" s="15" t="s">
        <v>7</v>
      </c>
      <c r="B8" s="15">
        <v>68680</v>
      </c>
      <c r="C8" s="33">
        <v>4885</v>
      </c>
      <c r="D8" s="18">
        <v>35.32</v>
      </c>
      <c r="E8" s="18">
        <v>21.77</v>
      </c>
      <c r="F8" s="26">
        <f t="shared" si="0"/>
        <v>0.14342555750902192</v>
      </c>
      <c r="G8" s="18">
        <v>0.31</v>
      </c>
      <c r="H8" s="18">
        <v>31.59</v>
      </c>
      <c r="I8" s="18">
        <v>3.58</v>
      </c>
      <c r="J8" s="18">
        <v>10.130000000000001</v>
      </c>
      <c r="K8" s="37">
        <f t="shared" si="1"/>
        <v>0.65882203724860777</v>
      </c>
      <c r="L8" s="18">
        <v>216.14</v>
      </c>
      <c r="M8" s="18">
        <v>68.930000000000007</v>
      </c>
      <c r="N8" s="18">
        <v>1.42</v>
      </c>
      <c r="O8" s="18">
        <v>0.48</v>
      </c>
      <c r="P8" s="18">
        <f t="shared" si="2"/>
        <v>1.3725459109345997</v>
      </c>
      <c r="Q8" s="18">
        <v>6.16</v>
      </c>
      <c r="R8" s="18">
        <v>2.39</v>
      </c>
      <c r="S8" s="18">
        <v>0.35</v>
      </c>
      <c r="T8" s="18">
        <v>4.33</v>
      </c>
      <c r="U8" s="18">
        <v>0.15</v>
      </c>
      <c r="V8" s="18">
        <v>85.57</v>
      </c>
      <c r="X8" s="15">
        <f t="shared" si="10"/>
        <v>62</v>
      </c>
      <c r="Y8" s="15">
        <f t="shared" si="11"/>
        <v>15</v>
      </c>
      <c r="Z8" s="15">
        <f t="shared" si="12"/>
        <v>20</v>
      </c>
      <c r="AA8" s="15">
        <f t="shared" si="13"/>
        <v>64</v>
      </c>
      <c r="AB8" s="15">
        <f t="shared" si="14"/>
        <v>35</v>
      </c>
      <c r="AC8" s="24">
        <f t="shared" si="15"/>
        <v>39.200000000000003</v>
      </c>
      <c r="AD8" s="15">
        <f t="shared" si="16"/>
        <v>32</v>
      </c>
    </row>
    <row r="9" spans="1:30" x14ac:dyDescent="0.25">
      <c r="A9" s="15" t="s">
        <v>8</v>
      </c>
      <c r="B9" s="15">
        <v>68659</v>
      </c>
      <c r="C9" s="33">
        <v>154334</v>
      </c>
      <c r="D9" s="18">
        <v>2045.64</v>
      </c>
      <c r="E9" s="18">
        <v>1580.85</v>
      </c>
      <c r="F9" s="26">
        <f t="shared" si="0"/>
        <v>6.1068044788975016</v>
      </c>
      <c r="G9" s="18">
        <v>7.09</v>
      </c>
      <c r="H9" s="18">
        <v>1849.25</v>
      </c>
      <c r="I9" s="18">
        <v>187.35</v>
      </c>
      <c r="J9" s="18">
        <v>9.16</v>
      </c>
      <c r="K9" s="37">
        <f t="shared" si="1"/>
        <v>0.38629879361719971</v>
      </c>
      <c r="L9" s="18">
        <v>116.1</v>
      </c>
      <c r="M9" s="18">
        <v>85.49</v>
      </c>
      <c r="N9" s="18">
        <v>0.45</v>
      </c>
      <c r="O9" s="18">
        <v>0.36</v>
      </c>
      <c r="P9" s="18">
        <f t="shared" si="2"/>
        <v>1.0730522044922215</v>
      </c>
      <c r="Q9" s="18">
        <v>3.97</v>
      </c>
      <c r="R9" s="18">
        <v>2.02</v>
      </c>
      <c r="S9" s="18">
        <v>0.95</v>
      </c>
      <c r="T9" s="18">
        <v>2.69</v>
      </c>
      <c r="U9" s="18">
        <v>0.56000000000000005</v>
      </c>
      <c r="V9" s="18">
        <v>65.400000000000006</v>
      </c>
      <c r="X9" s="15">
        <f t="shared" si="10"/>
        <v>32</v>
      </c>
      <c r="Y9" s="15">
        <f t="shared" si="11"/>
        <v>76</v>
      </c>
      <c r="Z9" s="15">
        <f t="shared" si="12"/>
        <v>63</v>
      </c>
      <c r="AA9" s="15">
        <f t="shared" si="13"/>
        <v>12</v>
      </c>
      <c r="AB9" s="15">
        <f t="shared" si="14"/>
        <v>13</v>
      </c>
      <c r="AC9" s="24">
        <f t="shared" si="15"/>
        <v>39.200000000000003</v>
      </c>
      <c r="AD9" s="15">
        <f t="shared" si="16"/>
        <v>32</v>
      </c>
    </row>
    <row r="10" spans="1:30" x14ac:dyDescent="0.25">
      <c r="A10" s="15" t="s">
        <v>9</v>
      </c>
      <c r="B10" s="15">
        <v>15616</v>
      </c>
      <c r="C10" s="33">
        <v>369</v>
      </c>
      <c r="D10" s="18">
        <v>2.46</v>
      </c>
      <c r="E10" s="18">
        <v>0.39</v>
      </c>
      <c r="F10" s="26">
        <f t="shared" si="0"/>
        <v>2.1925016443762334E-2</v>
      </c>
      <c r="G10" s="18">
        <v>0.01</v>
      </c>
      <c r="H10" s="18">
        <v>1.89</v>
      </c>
      <c r="I10" s="18">
        <v>0.56999999999999995</v>
      </c>
      <c r="J10" s="18">
        <v>23.28</v>
      </c>
      <c r="K10" s="37">
        <v>2</v>
      </c>
      <c r="L10" s="18">
        <v>45.61</v>
      </c>
      <c r="M10" s="18">
        <v>20.46</v>
      </c>
      <c r="N10" s="18">
        <v>2.08</v>
      </c>
      <c r="O10" s="18">
        <v>0.39</v>
      </c>
      <c r="P10" s="18">
        <f t="shared" si="2"/>
        <v>5.1282051282051277</v>
      </c>
      <c r="Q10" s="18">
        <v>8.25</v>
      </c>
      <c r="R10" s="18">
        <v>2.2000000000000002</v>
      </c>
      <c r="S10" s="18">
        <v>0.11</v>
      </c>
      <c r="T10" s="18">
        <v>3.03</v>
      </c>
      <c r="U10" s="18">
        <v>-1.82</v>
      </c>
      <c r="V10" s="18">
        <v>151.43</v>
      </c>
      <c r="X10" s="15">
        <f t="shared" si="10"/>
        <v>88</v>
      </c>
      <c r="Y10" s="15">
        <f t="shared" si="11"/>
        <v>66</v>
      </c>
      <c r="Z10" s="15">
        <f t="shared" si="12"/>
        <v>37</v>
      </c>
      <c r="AA10" s="15">
        <f t="shared" si="13"/>
        <v>91</v>
      </c>
      <c r="AB10" s="15">
        <f t="shared" si="14"/>
        <v>88</v>
      </c>
      <c r="AC10" s="24">
        <f t="shared" si="15"/>
        <v>74</v>
      </c>
      <c r="AD10" s="15">
        <f t="shared" si="16"/>
        <v>87</v>
      </c>
    </row>
    <row r="11" spans="1:30" x14ac:dyDescent="0.25">
      <c r="A11" s="15" t="s">
        <v>10</v>
      </c>
      <c r="B11" s="15">
        <v>21190</v>
      </c>
      <c r="C11" s="33">
        <v>1255</v>
      </c>
      <c r="D11" s="18">
        <v>8.6</v>
      </c>
      <c r="E11" s="18">
        <v>2.86</v>
      </c>
      <c r="F11" s="26">
        <f t="shared" si="0"/>
        <v>1.4286224508018143E-2</v>
      </c>
      <c r="G11" s="18">
        <v>0.04</v>
      </c>
      <c r="H11" s="18">
        <v>7.69</v>
      </c>
      <c r="I11" s="18">
        <v>0.91</v>
      </c>
      <c r="J11" s="18">
        <v>10.54</v>
      </c>
      <c r="K11" s="37">
        <f t="shared" si="1"/>
        <v>0.49951833944119384</v>
      </c>
      <c r="L11" s="18">
        <v>279.99</v>
      </c>
      <c r="M11" s="18">
        <v>37.200000000000003</v>
      </c>
      <c r="N11" s="18">
        <v>1.38</v>
      </c>
      <c r="O11" s="18">
        <v>0.06</v>
      </c>
      <c r="P11" s="18">
        <f t="shared" si="2"/>
        <v>8.3253056573532316</v>
      </c>
      <c r="Q11" s="18">
        <v>7.51</v>
      </c>
      <c r="R11" s="18">
        <v>1.85</v>
      </c>
      <c r="S11" s="18">
        <v>0.17</v>
      </c>
      <c r="T11" s="18">
        <v>3.59</v>
      </c>
      <c r="U11" s="18">
        <v>0.37</v>
      </c>
      <c r="V11" s="18">
        <v>89.15</v>
      </c>
      <c r="X11" s="15">
        <f t="shared" si="10"/>
        <v>46</v>
      </c>
      <c r="Y11" s="15">
        <f t="shared" si="11"/>
        <v>40</v>
      </c>
      <c r="Z11" s="15">
        <f t="shared" si="12"/>
        <v>75</v>
      </c>
      <c r="AA11" s="15">
        <f t="shared" si="13"/>
        <v>71</v>
      </c>
      <c r="AB11" s="15">
        <f t="shared" si="14"/>
        <v>69</v>
      </c>
      <c r="AC11" s="24">
        <f t="shared" si="15"/>
        <v>60.2</v>
      </c>
      <c r="AD11" s="15">
        <f t="shared" si="16"/>
        <v>75</v>
      </c>
    </row>
    <row r="12" spans="1:30" x14ac:dyDescent="0.25">
      <c r="A12" s="15" t="s">
        <v>11</v>
      </c>
      <c r="B12" s="15">
        <v>13040</v>
      </c>
      <c r="C12" s="33">
        <v>4188</v>
      </c>
      <c r="D12" s="18">
        <v>28.39</v>
      </c>
      <c r="E12" s="18">
        <v>10.97</v>
      </c>
      <c r="F12" s="26">
        <v>0.11</v>
      </c>
      <c r="G12" s="18">
        <v>0</v>
      </c>
      <c r="H12" s="18">
        <v>20.93</v>
      </c>
      <c r="I12" s="18">
        <v>7.21</v>
      </c>
      <c r="J12" s="18">
        <v>25.42</v>
      </c>
      <c r="K12" s="37">
        <f t="shared" si="1"/>
        <v>1.0027347310847767</v>
      </c>
      <c r="L12" s="18">
        <v>0</v>
      </c>
      <c r="M12" s="18">
        <v>52.41</v>
      </c>
      <c r="N12" s="18">
        <v>0</v>
      </c>
      <c r="O12" s="18">
        <v>0.52</v>
      </c>
      <c r="P12" s="18">
        <f t="shared" si="2"/>
        <v>1.9283360213168783</v>
      </c>
      <c r="Q12" s="18">
        <v>6.49</v>
      </c>
      <c r="R12" s="18">
        <v>1.89</v>
      </c>
      <c r="S12" s="18">
        <v>0.33</v>
      </c>
      <c r="T12" s="18">
        <v>3.35</v>
      </c>
      <c r="U12" s="18">
        <v>0.02</v>
      </c>
      <c r="V12" s="18">
        <v>93.04</v>
      </c>
      <c r="X12" s="15">
        <f t="shared" si="10"/>
        <v>69</v>
      </c>
      <c r="Y12" s="15">
        <f t="shared" si="11"/>
        <v>53</v>
      </c>
      <c r="Z12" s="15">
        <f t="shared" si="12"/>
        <v>73</v>
      </c>
      <c r="AA12" s="15">
        <f t="shared" si="13"/>
        <v>77</v>
      </c>
      <c r="AB12" s="15">
        <f t="shared" si="14"/>
        <v>50</v>
      </c>
      <c r="AC12" s="24">
        <f t="shared" si="15"/>
        <v>64.400000000000006</v>
      </c>
      <c r="AD12" s="15">
        <f t="shared" si="16"/>
        <v>81</v>
      </c>
    </row>
    <row r="13" spans="1:30" x14ac:dyDescent="0.25">
      <c r="A13" s="15" t="s">
        <v>12</v>
      </c>
      <c r="B13" s="15">
        <v>9582</v>
      </c>
      <c r="C13" s="33">
        <v>2034</v>
      </c>
      <c r="D13" s="18">
        <v>20.309999999999999</v>
      </c>
      <c r="E13" s="18">
        <v>7.68</v>
      </c>
      <c r="F13" s="26">
        <f t="shared" si="0"/>
        <v>6.1143381228981962E-2</v>
      </c>
      <c r="G13" s="18">
        <v>0.06</v>
      </c>
      <c r="H13" s="18">
        <v>17.05</v>
      </c>
      <c r="I13" s="18">
        <v>2.97</v>
      </c>
      <c r="J13" s="18">
        <v>14.63</v>
      </c>
      <c r="K13" s="37">
        <f t="shared" si="1"/>
        <v>0.79613777641903605</v>
      </c>
      <c r="L13" s="18">
        <v>98.13</v>
      </c>
      <c r="M13" s="18">
        <v>45.05</v>
      </c>
      <c r="N13" s="18">
        <v>0.84</v>
      </c>
      <c r="O13" s="18">
        <v>0.37</v>
      </c>
      <c r="P13" s="18">
        <f t="shared" si="2"/>
        <v>2.1517237200514487</v>
      </c>
      <c r="Q13" s="18">
        <v>7.07</v>
      </c>
      <c r="R13" s="18">
        <v>2.11</v>
      </c>
      <c r="S13" s="18">
        <v>0.18</v>
      </c>
      <c r="T13" s="18">
        <v>3.95</v>
      </c>
      <c r="U13" s="18">
        <v>1.48</v>
      </c>
      <c r="V13" s="18">
        <v>68.27</v>
      </c>
      <c r="X13" s="15">
        <f t="shared" si="10"/>
        <v>1</v>
      </c>
      <c r="Y13" s="15">
        <f t="shared" si="11"/>
        <v>27</v>
      </c>
      <c r="Z13" s="15">
        <f t="shared" si="12"/>
        <v>48</v>
      </c>
      <c r="AA13" s="15">
        <f t="shared" si="13"/>
        <v>18</v>
      </c>
      <c r="AB13" s="15">
        <f t="shared" si="14"/>
        <v>61</v>
      </c>
      <c r="AC13" s="24">
        <f t="shared" si="15"/>
        <v>31</v>
      </c>
      <c r="AD13" s="15">
        <f t="shared" si="16"/>
        <v>17</v>
      </c>
    </row>
    <row r="14" spans="1:30" x14ac:dyDescent="0.25">
      <c r="A14" s="15" t="s">
        <v>13</v>
      </c>
      <c r="B14" s="15">
        <v>3575</v>
      </c>
      <c r="C14" s="33">
        <v>609</v>
      </c>
      <c r="D14" s="18">
        <v>3.81</v>
      </c>
      <c r="E14" s="18">
        <v>1.42</v>
      </c>
      <c r="F14" s="26">
        <f t="shared" si="0"/>
        <v>8.0000000000000002E-3</v>
      </c>
      <c r="G14" s="18">
        <v>0.06</v>
      </c>
      <c r="H14" s="18">
        <v>2.59</v>
      </c>
      <c r="I14" s="18">
        <v>1.22</v>
      </c>
      <c r="J14" s="18">
        <v>32.03</v>
      </c>
      <c r="K14" s="37">
        <f t="shared" si="1"/>
        <v>0.56338028169014087</v>
      </c>
      <c r="L14" s="18">
        <v>750</v>
      </c>
      <c r="M14" s="18">
        <v>54.67</v>
      </c>
      <c r="N14" s="18">
        <v>4.1900000000000004</v>
      </c>
      <c r="O14" s="18">
        <v>2.37</v>
      </c>
      <c r="P14" s="18">
        <f t="shared" si="2"/>
        <v>0.23771319902537588</v>
      </c>
      <c r="Q14" s="18">
        <v>8.5399999999999991</v>
      </c>
      <c r="R14" s="18">
        <v>1.96</v>
      </c>
      <c r="S14" s="18">
        <v>0.04</v>
      </c>
      <c r="T14" s="18">
        <v>4.28</v>
      </c>
      <c r="U14" s="18">
        <v>0.42</v>
      </c>
      <c r="V14" s="18">
        <v>86.14</v>
      </c>
      <c r="X14" s="15">
        <f t="shared" si="10"/>
        <v>39</v>
      </c>
      <c r="Y14" s="15">
        <f t="shared" si="11"/>
        <v>17</v>
      </c>
      <c r="Z14" s="15">
        <f t="shared" si="12"/>
        <v>67</v>
      </c>
      <c r="AA14" s="15">
        <f t="shared" si="13"/>
        <v>66</v>
      </c>
      <c r="AB14" s="15">
        <f t="shared" si="14"/>
        <v>48</v>
      </c>
      <c r="AC14" s="24">
        <f t="shared" si="15"/>
        <v>47.4</v>
      </c>
      <c r="AD14" s="15">
        <f t="shared" si="16"/>
        <v>53</v>
      </c>
    </row>
    <row r="15" spans="1:30" x14ac:dyDescent="0.25">
      <c r="A15" s="15" t="s">
        <v>14</v>
      </c>
      <c r="B15" s="15">
        <v>6418</v>
      </c>
      <c r="C15" s="33">
        <v>1641</v>
      </c>
      <c r="D15" s="18">
        <v>9.01</v>
      </c>
      <c r="E15" s="18">
        <v>2.2200000000000002</v>
      </c>
      <c r="F15" s="26">
        <f t="shared" si="0"/>
        <v>1.3192114884474766E-2</v>
      </c>
      <c r="G15" s="18">
        <v>7.0000000000000007E-2</v>
      </c>
      <c r="H15" s="18">
        <v>7.7</v>
      </c>
      <c r="I15" s="18">
        <v>1.31</v>
      </c>
      <c r="J15" s="18">
        <v>14.55</v>
      </c>
      <c r="K15" s="37">
        <f t="shared" si="1"/>
        <v>0.59423940921057494</v>
      </c>
      <c r="L15" s="18">
        <v>530.62</v>
      </c>
      <c r="M15" s="18">
        <v>28.88</v>
      </c>
      <c r="N15" s="18">
        <v>3.09</v>
      </c>
      <c r="O15" s="18">
        <v>0.52</v>
      </c>
      <c r="P15" s="18">
        <f t="shared" si="2"/>
        <v>1.142768094635721</v>
      </c>
      <c r="Q15" s="18">
        <v>7.71</v>
      </c>
      <c r="R15" s="18">
        <v>1.56</v>
      </c>
      <c r="S15" s="18">
        <v>0.08</v>
      </c>
      <c r="T15" s="18">
        <v>2.96</v>
      </c>
      <c r="U15" s="18">
        <v>-0.16</v>
      </c>
      <c r="V15" s="18">
        <v>102.72</v>
      </c>
      <c r="X15" s="15">
        <f t="shared" si="10"/>
        <v>73</v>
      </c>
      <c r="Y15" s="15">
        <f t="shared" si="11"/>
        <v>70</v>
      </c>
      <c r="Z15" s="15">
        <f t="shared" si="12"/>
        <v>81</v>
      </c>
      <c r="AA15" s="15">
        <f t="shared" si="13"/>
        <v>86</v>
      </c>
      <c r="AB15" s="15">
        <f t="shared" si="14"/>
        <v>80</v>
      </c>
      <c r="AC15" s="24">
        <f t="shared" si="15"/>
        <v>78</v>
      </c>
      <c r="AD15" s="15">
        <f t="shared" si="16"/>
        <v>90</v>
      </c>
    </row>
    <row r="16" spans="1:30" x14ac:dyDescent="0.25">
      <c r="A16" s="15" t="s">
        <v>15</v>
      </c>
      <c r="B16" s="15">
        <v>6733</v>
      </c>
      <c r="C16" s="33">
        <v>10453</v>
      </c>
      <c r="D16" s="18">
        <v>40.619999999999997</v>
      </c>
      <c r="E16" s="18">
        <v>34.35</v>
      </c>
      <c r="F16" s="26">
        <f t="shared" si="0"/>
        <v>1.1649631827673372</v>
      </c>
      <c r="G16" s="18">
        <v>1.06</v>
      </c>
      <c r="H16" s="18">
        <v>37.700000000000003</v>
      </c>
      <c r="I16" s="18">
        <v>2.74</v>
      </c>
      <c r="J16" s="18">
        <v>6.76</v>
      </c>
      <c r="K16" s="37">
        <v>2</v>
      </c>
      <c r="L16" s="18">
        <v>90.99</v>
      </c>
      <c r="M16" s="18">
        <v>91.1</v>
      </c>
      <c r="N16" s="18">
        <v>3.08</v>
      </c>
      <c r="O16" s="18">
        <v>1.97</v>
      </c>
      <c r="P16" s="18">
        <f t="shared" si="2"/>
        <v>1.015228426395939</v>
      </c>
      <c r="Q16" s="18">
        <v>7.56</v>
      </c>
      <c r="R16" s="18">
        <v>2.46</v>
      </c>
      <c r="S16" s="18">
        <v>0.9</v>
      </c>
      <c r="T16" s="18">
        <v>5.87</v>
      </c>
      <c r="U16" s="18">
        <v>-1.1299999999999999</v>
      </c>
      <c r="V16" s="18">
        <v>85.37</v>
      </c>
      <c r="X16" s="15">
        <f t="shared" si="10"/>
        <v>85</v>
      </c>
      <c r="Y16" s="15">
        <f t="shared" si="11"/>
        <v>5</v>
      </c>
      <c r="Z16" s="15">
        <f t="shared" si="12"/>
        <v>14</v>
      </c>
      <c r="AA16" s="15">
        <f t="shared" si="13"/>
        <v>63</v>
      </c>
      <c r="AB16" s="15">
        <f t="shared" si="14"/>
        <v>9</v>
      </c>
      <c r="AC16" s="24">
        <f t="shared" si="15"/>
        <v>35.200000000000003</v>
      </c>
      <c r="AD16" s="15">
        <f t="shared" si="16"/>
        <v>24</v>
      </c>
    </row>
    <row r="17" spans="1:30" x14ac:dyDescent="0.25">
      <c r="A17" s="15" t="s">
        <v>16</v>
      </c>
      <c r="B17" s="15">
        <v>3413</v>
      </c>
      <c r="C17" s="33">
        <v>78650</v>
      </c>
      <c r="D17" s="18">
        <v>1176.77</v>
      </c>
      <c r="E17" s="18">
        <v>907.63</v>
      </c>
      <c r="F17" s="26">
        <f t="shared" si="0"/>
        <v>5.1771491348530629</v>
      </c>
      <c r="G17" s="18">
        <v>3.77</v>
      </c>
      <c r="H17" s="18">
        <v>937.7</v>
      </c>
      <c r="I17" s="18">
        <v>116.43</v>
      </c>
      <c r="J17" s="18">
        <v>9.89</v>
      </c>
      <c r="K17" s="37">
        <f t="shared" si="1"/>
        <v>0.57040304252317164</v>
      </c>
      <c r="L17" s="18">
        <v>72.819999999999993</v>
      </c>
      <c r="M17" s="18">
        <v>96.79</v>
      </c>
      <c r="N17" s="18">
        <v>0.42</v>
      </c>
      <c r="O17" s="18">
        <v>0.14000000000000001</v>
      </c>
      <c r="P17" s="18">
        <f t="shared" si="2"/>
        <v>4.0743074465940827</v>
      </c>
      <c r="Q17" s="18">
        <v>3.94</v>
      </c>
      <c r="R17" s="18">
        <v>2.5</v>
      </c>
      <c r="S17" s="18">
        <v>0.98</v>
      </c>
      <c r="T17" s="18">
        <v>2.73</v>
      </c>
      <c r="U17" s="18">
        <v>0.67</v>
      </c>
      <c r="V17" s="18">
        <v>64.95</v>
      </c>
      <c r="X17" s="15">
        <f t="shared" si="10"/>
        <v>23</v>
      </c>
      <c r="Y17" s="15">
        <f t="shared" si="11"/>
        <v>75</v>
      </c>
      <c r="Z17" s="15">
        <f t="shared" si="12"/>
        <v>12</v>
      </c>
      <c r="AA17" s="15">
        <f t="shared" si="13"/>
        <v>10</v>
      </c>
      <c r="AB17" s="15">
        <f t="shared" si="14"/>
        <v>5</v>
      </c>
      <c r="AC17" s="24">
        <f t="shared" si="15"/>
        <v>25</v>
      </c>
      <c r="AD17" s="15">
        <f t="shared" si="16"/>
        <v>6</v>
      </c>
    </row>
    <row r="18" spans="1:30" x14ac:dyDescent="0.25">
      <c r="A18" s="15" t="s">
        <v>17</v>
      </c>
      <c r="B18" s="15">
        <v>61261</v>
      </c>
      <c r="C18" s="33">
        <v>1956</v>
      </c>
      <c r="D18" s="18">
        <v>12.5</v>
      </c>
      <c r="E18" s="18">
        <v>6.03</v>
      </c>
      <c r="F18" s="26">
        <f t="shared" si="0"/>
        <v>2.2187708009762594E-2</v>
      </c>
      <c r="G18" s="18">
        <v>0.01</v>
      </c>
      <c r="H18" s="18">
        <v>11.62</v>
      </c>
      <c r="I18" s="18">
        <v>0.9</v>
      </c>
      <c r="J18" s="18">
        <v>7.21</v>
      </c>
      <c r="K18" s="37">
        <f t="shared" si="1"/>
        <v>0.36795535671248081</v>
      </c>
      <c r="L18" s="18">
        <v>45.07</v>
      </c>
      <c r="M18" s="18">
        <v>51.9</v>
      </c>
      <c r="N18" s="18">
        <v>0.22</v>
      </c>
      <c r="O18" s="18">
        <v>-0.03</v>
      </c>
      <c r="P18" s="18">
        <v>5</v>
      </c>
      <c r="Q18" s="18">
        <v>5.31</v>
      </c>
      <c r="R18" s="18">
        <v>2.13</v>
      </c>
      <c r="S18" s="18">
        <v>0.21</v>
      </c>
      <c r="T18" s="18">
        <v>3.37</v>
      </c>
      <c r="U18" s="18">
        <v>0.52</v>
      </c>
      <c r="V18" s="18">
        <v>85.77</v>
      </c>
      <c r="X18" s="15">
        <f t="shared" si="10"/>
        <v>36</v>
      </c>
      <c r="Y18" s="15">
        <f t="shared" si="11"/>
        <v>51</v>
      </c>
      <c r="Z18" s="15">
        <f t="shared" si="12"/>
        <v>43</v>
      </c>
      <c r="AA18" s="15">
        <f t="shared" si="13"/>
        <v>65</v>
      </c>
      <c r="AB18" s="15">
        <f t="shared" si="14"/>
        <v>51</v>
      </c>
      <c r="AC18" s="24">
        <f t="shared" si="15"/>
        <v>49.2</v>
      </c>
      <c r="AD18" s="15">
        <f t="shared" si="16"/>
        <v>56</v>
      </c>
    </row>
    <row r="19" spans="1:30" x14ac:dyDescent="0.25">
      <c r="A19" s="15" t="s">
        <v>18</v>
      </c>
      <c r="B19" s="15">
        <v>60247</v>
      </c>
      <c r="C19" s="33">
        <v>2273</v>
      </c>
      <c r="D19" s="18">
        <v>11.85</v>
      </c>
      <c r="E19" s="18">
        <v>7.87</v>
      </c>
      <c r="F19" s="26">
        <f t="shared" si="0"/>
        <v>6.1839732027827873E-2</v>
      </c>
      <c r="G19" s="18">
        <v>0.12</v>
      </c>
      <c r="H19" s="18">
        <v>10.74</v>
      </c>
      <c r="I19" s="18">
        <v>1.1100000000000001</v>
      </c>
      <c r="J19" s="18">
        <v>9.33</v>
      </c>
      <c r="K19" s="37">
        <f t="shared" si="1"/>
        <v>0.78576533707532237</v>
      </c>
      <c r="L19" s="18">
        <v>194.05</v>
      </c>
      <c r="M19" s="18">
        <v>73.3</v>
      </c>
      <c r="N19" s="18">
        <v>1.49</v>
      </c>
      <c r="O19" s="18">
        <v>0.26</v>
      </c>
      <c r="P19" s="18">
        <f t="shared" si="2"/>
        <v>3.0221743733666244</v>
      </c>
      <c r="Q19" s="18">
        <v>6.38</v>
      </c>
      <c r="R19" s="18">
        <v>2.7</v>
      </c>
      <c r="S19" s="18">
        <v>0.01</v>
      </c>
      <c r="T19" s="18">
        <v>5.29</v>
      </c>
      <c r="U19" s="18">
        <v>1.27</v>
      </c>
      <c r="V19" s="18">
        <v>79.95</v>
      </c>
      <c r="X19" s="15">
        <f t="shared" si="10"/>
        <v>2</v>
      </c>
      <c r="Y19" s="15">
        <f t="shared" si="11"/>
        <v>7</v>
      </c>
      <c r="Z19" s="15">
        <f t="shared" si="12"/>
        <v>4</v>
      </c>
      <c r="AA19" s="15">
        <f t="shared" si="13"/>
        <v>45</v>
      </c>
      <c r="AB19" s="15">
        <f t="shared" si="14"/>
        <v>32</v>
      </c>
      <c r="AC19" s="24">
        <f t="shared" si="15"/>
        <v>18</v>
      </c>
      <c r="AD19" s="15">
        <f t="shared" si="16"/>
        <v>2</v>
      </c>
    </row>
    <row r="20" spans="1:30" x14ac:dyDescent="0.25">
      <c r="A20" s="15" t="s">
        <v>19</v>
      </c>
      <c r="B20" s="15">
        <v>23411</v>
      </c>
      <c r="C20" s="33">
        <v>1516</v>
      </c>
      <c r="D20" s="18">
        <v>7.67</v>
      </c>
      <c r="E20" s="18">
        <v>0.79</v>
      </c>
      <c r="F20" s="26">
        <f t="shared" si="0"/>
        <v>7.1880391029327199E-3</v>
      </c>
      <c r="G20" s="18">
        <v>0.01</v>
      </c>
      <c r="H20" s="18">
        <v>6.97</v>
      </c>
      <c r="I20" s="18">
        <v>0.69</v>
      </c>
      <c r="J20" s="18">
        <v>9.06</v>
      </c>
      <c r="K20" s="37">
        <f t="shared" si="1"/>
        <v>0.90987836745983797</v>
      </c>
      <c r="L20" s="18">
        <v>139.12</v>
      </c>
      <c r="M20" s="18">
        <v>11.35</v>
      </c>
      <c r="N20" s="18">
        <v>1.82</v>
      </c>
      <c r="O20" s="18">
        <v>-0.2</v>
      </c>
      <c r="P20" s="18">
        <v>5</v>
      </c>
      <c r="Q20" s="18">
        <v>7.62</v>
      </c>
      <c r="R20" s="18">
        <v>2.19</v>
      </c>
      <c r="S20" s="18">
        <v>0.11</v>
      </c>
      <c r="T20" s="18">
        <v>2.64</v>
      </c>
      <c r="U20" s="18">
        <v>0.04</v>
      </c>
      <c r="V20" s="18">
        <v>96.2</v>
      </c>
      <c r="X20" s="15">
        <f t="shared" si="10"/>
        <v>67</v>
      </c>
      <c r="Y20" s="15">
        <f t="shared" si="11"/>
        <v>77</v>
      </c>
      <c r="Z20" s="15">
        <f t="shared" si="12"/>
        <v>39</v>
      </c>
      <c r="AA20" s="15">
        <f t="shared" si="13"/>
        <v>80</v>
      </c>
      <c r="AB20" s="15">
        <f t="shared" si="14"/>
        <v>92</v>
      </c>
      <c r="AC20" s="24">
        <f t="shared" si="15"/>
        <v>71</v>
      </c>
      <c r="AD20" s="15">
        <f t="shared" si="16"/>
        <v>84</v>
      </c>
    </row>
    <row r="21" spans="1:30" x14ac:dyDescent="0.25">
      <c r="A21" s="15" t="s">
        <v>20</v>
      </c>
      <c r="B21" s="15">
        <v>3544</v>
      </c>
      <c r="C21" s="33">
        <v>1551</v>
      </c>
      <c r="D21" s="18">
        <v>12.33</v>
      </c>
      <c r="E21" s="18">
        <v>3.16</v>
      </c>
      <c r="F21" s="26">
        <f t="shared" si="0"/>
        <v>4.1574855527377046E-2</v>
      </c>
      <c r="G21" s="18">
        <v>0.1</v>
      </c>
      <c r="H21" s="18">
        <v>10.220000000000001</v>
      </c>
      <c r="I21" s="18">
        <v>1.95</v>
      </c>
      <c r="J21" s="18">
        <v>15.86</v>
      </c>
      <c r="K21" s="37">
        <f t="shared" si="1"/>
        <v>1.3156599850435773</v>
      </c>
      <c r="L21" s="18">
        <v>240.53</v>
      </c>
      <c r="M21" s="18">
        <v>30.93</v>
      </c>
      <c r="N21" s="18">
        <v>3.16</v>
      </c>
      <c r="O21" s="18">
        <v>0.1</v>
      </c>
      <c r="P21" s="18">
        <f t="shared" si="2"/>
        <v>13.156599850435772</v>
      </c>
      <c r="Q21" s="18">
        <v>6.77</v>
      </c>
      <c r="R21" s="18">
        <v>2.46</v>
      </c>
      <c r="S21" s="18">
        <v>0.37</v>
      </c>
      <c r="T21" s="18">
        <v>3.31</v>
      </c>
      <c r="U21" s="18">
        <v>0.16</v>
      </c>
      <c r="V21" s="18">
        <v>90.39</v>
      </c>
      <c r="X21" s="15">
        <f t="shared" si="10"/>
        <v>60</v>
      </c>
      <c r="Y21" s="15">
        <f t="shared" si="11"/>
        <v>54</v>
      </c>
      <c r="Z21" s="15">
        <f t="shared" si="12"/>
        <v>14</v>
      </c>
      <c r="AA21" s="15">
        <f t="shared" si="13"/>
        <v>74</v>
      </c>
      <c r="AB21" s="15">
        <f t="shared" si="14"/>
        <v>77</v>
      </c>
      <c r="AC21" s="24">
        <f t="shared" si="15"/>
        <v>55.8</v>
      </c>
      <c r="AD21" s="15">
        <f t="shared" si="16"/>
        <v>68</v>
      </c>
    </row>
    <row r="22" spans="1:30" x14ac:dyDescent="0.25">
      <c r="A22" s="15" t="s">
        <v>21</v>
      </c>
      <c r="B22" s="15">
        <v>3683</v>
      </c>
      <c r="C22" s="33">
        <v>1501</v>
      </c>
      <c r="D22" s="18">
        <v>13.76</v>
      </c>
      <c r="E22" s="18">
        <v>5.69</v>
      </c>
      <c r="F22" s="26">
        <f t="shared" si="0"/>
        <v>2.4656048128605952E-2</v>
      </c>
      <c r="G22" s="18">
        <v>0.05</v>
      </c>
      <c r="H22" s="18">
        <v>11.19</v>
      </c>
      <c r="I22" s="18">
        <v>2.52</v>
      </c>
      <c r="J22" s="18">
        <v>18.32</v>
      </c>
      <c r="K22" s="37">
        <f t="shared" si="1"/>
        <v>0.43332246271715208</v>
      </c>
      <c r="L22" s="18">
        <v>202.79</v>
      </c>
      <c r="M22" s="18">
        <v>50.87</v>
      </c>
      <c r="N22" s="18">
        <v>0.88</v>
      </c>
      <c r="O22" s="18">
        <v>0.34</v>
      </c>
      <c r="P22" s="18">
        <f t="shared" si="2"/>
        <v>1.2744778315210354</v>
      </c>
      <c r="Q22" s="18">
        <v>4.5199999999999996</v>
      </c>
      <c r="R22" s="18">
        <v>2.1</v>
      </c>
      <c r="S22" s="18">
        <v>0.64</v>
      </c>
      <c r="T22" s="18">
        <v>2.4300000000000002</v>
      </c>
      <c r="U22" s="18">
        <v>0.77</v>
      </c>
      <c r="V22" s="18">
        <v>53.47</v>
      </c>
      <c r="X22" s="15">
        <f t="shared" si="10"/>
        <v>16</v>
      </c>
      <c r="Y22" s="15">
        <f t="shared" si="11"/>
        <v>81</v>
      </c>
      <c r="Z22" s="15">
        <f t="shared" si="12"/>
        <v>50</v>
      </c>
      <c r="AA22" s="15">
        <f t="shared" si="13"/>
        <v>3</v>
      </c>
      <c r="AB22" s="15">
        <f t="shared" si="14"/>
        <v>53</v>
      </c>
      <c r="AC22" s="24">
        <f t="shared" si="15"/>
        <v>40.6</v>
      </c>
      <c r="AD22" s="15">
        <f t="shared" si="16"/>
        <v>36</v>
      </c>
    </row>
    <row r="23" spans="1:30" x14ac:dyDescent="0.25">
      <c r="A23" s="15" t="s">
        <v>22</v>
      </c>
      <c r="B23" s="15">
        <v>65728</v>
      </c>
      <c r="C23" s="33">
        <v>65359</v>
      </c>
      <c r="D23" s="18">
        <v>1930.93</v>
      </c>
      <c r="E23" s="18">
        <v>336.26</v>
      </c>
      <c r="F23" s="26">
        <f t="shared" si="0"/>
        <v>0.69628647214854111</v>
      </c>
      <c r="G23" s="18">
        <v>0.42</v>
      </c>
      <c r="H23" s="18">
        <v>1758.58</v>
      </c>
      <c r="I23" s="18">
        <v>164.67</v>
      </c>
      <c r="J23" s="18">
        <v>8.5299999999999994</v>
      </c>
      <c r="K23" s="37">
        <f t="shared" si="1"/>
        <v>0.20706788560891609</v>
      </c>
      <c r="L23" s="18">
        <v>60.32</v>
      </c>
      <c r="M23" s="18">
        <v>19.12</v>
      </c>
      <c r="N23" s="18">
        <v>0.13</v>
      </c>
      <c r="O23" s="18">
        <v>0.06</v>
      </c>
      <c r="P23" s="18">
        <f t="shared" si="2"/>
        <v>3.4511314268152682</v>
      </c>
      <c r="Q23" s="18">
        <v>3.75</v>
      </c>
      <c r="R23" s="18">
        <v>2.02</v>
      </c>
      <c r="S23" s="18">
        <v>1.73</v>
      </c>
      <c r="T23" s="18">
        <v>0.6</v>
      </c>
      <c r="U23" s="18">
        <v>0.24</v>
      </c>
      <c r="V23" s="18">
        <v>23.57</v>
      </c>
      <c r="X23" s="15">
        <f t="shared" si="10"/>
        <v>57</v>
      </c>
      <c r="Y23" s="15">
        <f t="shared" si="11"/>
        <v>91</v>
      </c>
      <c r="Z23" s="15">
        <f t="shared" si="12"/>
        <v>63</v>
      </c>
      <c r="AA23" s="15">
        <f t="shared" si="13"/>
        <v>1</v>
      </c>
      <c r="AB23" s="15">
        <f t="shared" si="14"/>
        <v>89</v>
      </c>
      <c r="AC23" s="24">
        <f t="shared" si="15"/>
        <v>60.2</v>
      </c>
      <c r="AD23" s="15">
        <f t="shared" si="16"/>
        <v>75</v>
      </c>
    </row>
    <row r="24" spans="1:30" x14ac:dyDescent="0.25">
      <c r="A24" s="15" t="s">
        <v>23</v>
      </c>
      <c r="B24" s="15">
        <v>1863</v>
      </c>
      <c r="C24" s="33">
        <v>649</v>
      </c>
      <c r="D24" s="18">
        <v>1.03</v>
      </c>
      <c r="E24" s="18">
        <v>0.76</v>
      </c>
      <c r="F24" s="26">
        <f t="shared" si="0"/>
        <v>1.201345506967804E-2</v>
      </c>
      <c r="G24" s="18">
        <v>0.02</v>
      </c>
      <c r="H24" s="18">
        <v>0.97</v>
      </c>
      <c r="I24" s="18">
        <v>0.06</v>
      </c>
      <c r="J24" s="18">
        <v>5.91</v>
      </c>
      <c r="K24" s="37">
        <f t="shared" si="1"/>
        <v>1.5807177723260579</v>
      </c>
      <c r="L24" s="18">
        <v>166.48</v>
      </c>
      <c r="M24" s="18">
        <v>78.53</v>
      </c>
      <c r="N24" s="18">
        <v>2.89</v>
      </c>
      <c r="O24" s="18">
        <v>1.62</v>
      </c>
      <c r="P24" s="18">
        <f t="shared" si="2"/>
        <v>0.97575171131238136</v>
      </c>
      <c r="Q24" s="18">
        <v>10.35</v>
      </c>
      <c r="R24" s="18">
        <v>0.89</v>
      </c>
      <c r="S24" s="18">
        <v>0.05</v>
      </c>
      <c r="T24" s="18">
        <v>7.71</v>
      </c>
      <c r="U24" s="18">
        <v>-0.81</v>
      </c>
      <c r="V24" s="18">
        <v>94.3</v>
      </c>
      <c r="X24" s="15">
        <f t="shared" si="10"/>
        <v>84</v>
      </c>
      <c r="Y24" s="15">
        <f t="shared" si="11"/>
        <v>1</v>
      </c>
      <c r="Z24" s="15">
        <f t="shared" si="12"/>
        <v>85</v>
      </c>
      <c r="AA24" s="15">
        <f t="shared" si="13"/>
        <v>78</v>
      </c>
      <c r="AB24" s="15">
        <f t="shared" si="14"/>
        <v>20</v>
      </c>
      <c r="AC24" s="24">
        <f t="shared" si="15"/>
        <v>53.6</v>
      </c>
      <c r="AD24" s="15">
        <f t="shared" si="16"/>
        <v>65</v>
      </c>
    </row>
    <row r="25" spans="1:30" x14ac:dyDescent="0.25">
      <c r="A25" s="15" t="s">
        <v>24</v>
      </c>
      <c r="B25" s="15">
        <v>68511</v>
      </c>
      <c r="C25" s="33">
        <v>61222</v>
      </c>
      <c r="D25" s="18">
        <v>713.89</v>
      </c>
      <c r="E25" s="18">
        <v>575.94000000000005</v>
      </c>
      <c r="F25" s="26">
        <f t="shared" si="0"/>
        <v>3.7295654316930911</v>
      </c>
      <c r="G25" s="18">
        <v>4.54</v>
      </c>
      <c r="H25" s="18">
        <v>599.41</v>
      </c>
      <c r="I25" s="18">
        <v>68.27</v>
      </c>
      <c r="J25" s="18">
        <v>9.56</v>
      </c>
      <c r="K25" s="37">
        <f t="shared" si="1"/>
        <v>0.64756145287583611</v>
      </c>
      <c r="L25" s="18">
        <v>121.73</v>
      </c>
      <c r="M25" s="18">
        <v>96.08</v>
      </c>
      <c r="N25" s="18">
        <v>0.79</v>
      </c>
      <c r="O25" s="18">
        <v>0.22</v>
      </c>
      <c r="P25" s="18">
        <f t="shared" si="2"/>
        <v>2.9434611494356187</v>
      </c>
      <c r="Q25" s="18">
        <v>3.81</v>
      </c>
      <c r="R25" s="18">
        <v>3.02</v>
      </c>
      <c r="S25" s="18">
        <v>1.26</v>
      </c>
      <c r="T25" s="18">
        <v>2.4300000000000002</v>
      </c>
      <c r="U25" s="18">
        <v>0.69</v>
      </c>
      <c r="V25" s="18">
        <v>56.59</v>
      </c>
      <c r="X25" s="15">
        <f t="shared" si="10"/>
        <v>22</v>
      </c>
      <c r="Y25" s="15">
        <f t="shared" si="11"/>
        <v>81</v>
      </c>
      <c r="Z25" s="15">
        <f t="shared" si="12"/>
        <v>2</v>
      </c>
      <c r="AA25" s="15">
        <f t="shared" si="13"/>
        <v>5</v>
      </c>
      <c r="AB25" s="15">
        <f t="shared" si="14"/>
        <v>6</v>
      </c>
      <c r="AC25" s="24">
        <f t="shared" si="15"/>
        <v>23.2</v>
      </c>
      <c r="AD25" s="15">
        <f t="shared" si="16"/>
        <v>3</v>
      </c>
    </row>
    <row r="26" spans="1:30" x14ac:dyDescent="0.25">
      <c r="A26" s="15" t="s">
        <v>25</v>
      </c>
      <c r="B26" s="15">
        <v>23940</v>
      </c>
      <c r="C26" s="33">
        <v>216</v>
      </c>
      <c r="D26" s="18">
        <v>1.1399999999999999</v>
      </c>
      <c r="E26" s="18">
        <v>0.73</v>
      </c>
      <c r="F26" s="26">
        <v>0.01</v>
      </c>
      <c r="G26" s="18">
        <v>0</v>
      </c>
      <c r="H26" s="18">
        <v>0.93</v>
      </c>
      <c r="I26" s="18">
        <v>0.21</v>
      </c>
      <c r="J26" s="18">
        <v>18.47</v>
      </c>
      <c r="K26" s="37">
        <f t="shared" si="1"/>
        <v>1.3698630136986303</v>
      </c>
      <c r="L26" s="18">
        <v>0</v>
      </c>
      <c r="M26" s="18">
        <v>79.3</v>
      </c>
      <c r="N26" s="18">
        <v>0</v>
      </c>
      <c r="O26" s="18">
        <v>0</v>
      </c>
      <c r="P26" s="18">
        <v>5</v>
      </c>
      <c r="Q26" s="18">
        <v>8.11</v>
      </c>
      <c r="R26" s="18">
        <v>1.52</v>
      </c>
      <c r="S26" s="18">
        <v>0.18</v>
      </c>
      <c r="T26" s="18">
        <v>5.39</v>
      </c>
      <c r="U26" s="18">
        <v>0.59</v>
      </c>
      <c r="V26" s="18">
        <v>84.99</v>
      </c>
      <c r="X26" s="15">
        <f t="shared" si="10"/>
        <v>29</v>
      </c>
      <c r="Y26" s="15">
        <f t="shared" si="11"/>
        <v>6</v>
      </c>
      <c r="Z26" s="15">
        <f t="shared" si="12"/>
        <v>82</v>
      </c>
      <c r="AA26" s="15">
        <f t="shared" si="13"/>
        <v>61</v>
      </c>
      <c r="AB26" s="15">
        <f t="shared" si="14"/>
        <v>19</v>
      </c>
      <c r="AC26" s="24">
        <f t="shared" si="15"/>
        <v>39.4</v>
      </c>
      <c r="AD26" s="15">
        <f t="shared" si="16"/>
        <v>34</v>
      </c>
    </row>
    <row r="27" spans="1:30" x14ac:dyDescent="0.25">
      <c r="A27" s="15" t="s">
        <v>26</v>
      </c>
      <c r="B27" s="15">
        <v>1148</v>
      </c>
      <c r="C27" s="33">
        <v>26765</v>
      </c>
      <c r="D27" s="18">
        <v>231.99</v>
      </c>
      <c r="E27" s="18">
        <v>183.71</v>
      </c>
      <c r="F27" s="26">
        <f t="shared" si="0"/>
        <v>1.3765182186234819</v>
      </c>
      <c r="G27" s="18">
        <v>0.68</v>
      </c>
      <c r="H27" s="18">
        <v>211.64</v>
      </c>
      <c r="I27" s="18">
        <v>18.68</v>
      </c>
      <c r="J27" s="18">
        <v>8.0500000000000007</v>
      </c>
      <c r="K27" s="37">
        <f t="shared" si="1"/>
        <v>0.74928867161476342</v>
      </c>
      <c r="L27" s="18">
        <v>49.4</v>
      </c>
      <c r="M27" s="18">
        <v>86.8</v>
      </c>
      <c r="N27" s="18">
        <v>0.37</v>
      </c>
      <c r="O27" s="18">
        <v>0.34</v>
      </c>
      <c r="P27" s="18">
        <f t="shared" si="2"/>
        <v>2.2037902106316571</v>
      </c>
      <c r="Q27" s="18">
        <v>4.46</v>
      </c>
      <c r="R27" s="18">
        <v>1.96</v>
      </c>
      <c r="S27" s="18">
        <v>0.6</v>
      </c>
      <c r="T27" s="18">
        <v>3.45</v>
      </c>
      <c r="U27" s="18">
        <v>0.71</v>
      </c>
      <c r="V27" s="18">
        <v>71.489999999999995</v>
      </c>
      <c r="X27" s="15">
        <f t="shared" si="10"/>
        <v>19</v>
      </c>
      <c r="Y27" s="15">
        <f t="shared" si="11"/>
        <v>46</v>
      </c>
      <c r="Z27" s="15">
        <f t="shared" si="12"/>
        <v>67</v>
      </c>
      <c r="AA27" s="15">
        <f t="shared" si="13"/>
        <v>27</v>
      </c>
      <c r="AB27" s="15">
        <f t="shared" si="14"/>
        <v>12</v>
      </c>
      <c r="AC27" s="24">
        <f t="shared" si="15"/>
        <v>34.200000000000003</v>
      </c>
      <c r="AD27" s="15">
        <f t="shared" si="16"/>
        <v>23</v>
      </c>
    </row>
    <row r="28" spans="1:30" x14ac:dyDescent="0.25">
      <c r="A28" s="15" t="s">
        <v>27</v>
      </c>
      <c r="B28" s="15">
        <v>68674</v>
      </c>
      <c r="C28" s="33">
        <v>6419</v>
      </c>
      <c r="D28" s="18">
        <v>55.42</v>
      </c>
      <c r="E28" s="18">
        <v>31.11</v>
      </c>
      <c r="F28" s="26">
        <f t="shared" si="0"/>
        <v>0.28137998531930514</v>
      </c>
      <c r="G28" s="18">
        <v>0.23</v>
      </c>
      <c r="H28" s="18">
        <v>48.36</v>
      </c>
      <c r="I28" s="18">
        <v>5.58</v>
      </c>
      <c r="J28" s="18">
        <v>10.06</v>
      </c>
      <c r="K28" s="37">
        <f t="shared" si="1"/>
        <v>0.90446796952524966</v>
      </c>
      <c r="L28" s="18">
        <v>81.739999999999995</v>
      </c>
      <c r="M28" s="18">
        <v>64.34</v>
      </c>
      <c r="N28" s="18">
        <v>0.72</v>
      </c>
      <c r="O28" s="18">
        <v>0.28000000000000003</v>
      </c>
      <c r="P28" s="18">
        <f t="shared" si="2"/>
        <v>3.2302427483044629</v>
      </c>
      <c r="Q28" s="18">
        <v>4.59</v>
      </c>
      <c r="R28" s="18">
        <v>2.0699999999999998</v>
      </c>
      <c r="S28" s="18">
        <v>0.03</v>
      </c>
      <c r="T28" s="18">
        <v>3.65</v>
      </c>
      <c r="U28" s="18">
        <v>0.96</v>
      </c>
      <c r="V28" s="18">
        <v>80.53</v>
      </c>
      <c r="X28" s="15">
        <f t="shared" si="10"/>
        <v>9</v>
      </c>
      <c r="Y28" s="15">
        <f t="shared" si="11"/>
        <v>38</v>
      </c>
      <c r="Z28" s="15">
        <f t="shared" si="12"/>
        <v>56</v>
      </c>
      <c r="AA28" s="15">
        <f t="shared" si="13"/>
        <v>48</v>
      </c>
      <c r="AB28" s="15">
        <f t="shared" si="14"/>
        <v>39</v>
      </c>
      <c r="AC28" s="24">
        <f t="shared" si="15"/>
        <v>38</v>
      </c>
      <c r="AD28" s="15">
        <f t="shared" si="16"/>
        <v>29</v>
      </c>
    </row>
    <row r="29" spans="1:30" x14ac:dyDescent="0.25">
      <c r="A29" s="15" t="s">
        <v>28</v>
      </c>
      <c r="B29" s="15">
        <v>1309</v>
      </c>
      <c r="C29" s="33">
        <v>11985</v>
      </c>
      <c r="D29" s="18">
        <v>121.1</v>
      </c>
      <c r="E29" s="18">
        <v>49.52</v>
      </c>
      <c r="F29" s="26">
        <f t="shared" si="0"/>
        <v>1.2556053811659191</v>
      </c>
      <c r="G29" s="18">
        <v>0.7</v>
      </c>
      <c r="H29" s="18">
        <v>106.95</v>
      </c>
      <c r="I29" s="18">
        <v>12.97</v>
      </c>
      <c r="J29" s="18">
        <v>10.71</v>
      </c>
      <c r="K29" s="37">
        <f t="shared" si="1"/>
        <v>2.5355520621282697</v>
      </c>
      <c r="L29" s="18">
        <v>55.75</v>
      </c>
      <c r="M29" s="18">
        <v>46.31</v>
      </c>
      <c r="N29" s="18">
        <v>1.42</v>
      </c>
      <c r="O29" s="18">
        <v>0.76</v>
      </c>
      <c r="P29" s="18">
        <f t="shared" si="2"/>
        <v>3.3362527133266706</v>
      </c>
      <c r="Q29" s="18">
        <v>5.66</v>
      </c>
      <c r="R29" s="18">
        <v>2.08</v>
      </c>
      <c r="S29" s="18">
        <v>0.5</v>
      </c>
      <c r="T29" s="18">
        <v>3.09</v>
      </c>
      <c r="U29" s="18">
        <v>0.61</v>
      </c>
      <c r="V29" s="18">
        <v>73.709999999999994</v>
      </c>
      <c r="X29" s="15">
        <f t="shared" si="10"/>
        <v>26</v>
      </c>
      <c r="Y29" s="15">
        <f t="shared" si="11"/>
        <v>62</v>
      </c>
      <c r="Z29" s="15">
        <f t="shared" si="12"/>
        <v>55</v>
      </c>
      <c r="AA29" s="15">
        <f t="shared" si="13"/>
        <v>30</v>
      </c>
      <c r="AB29" s="15">
        <f t="shared" si="14"/>
        <v>60</v>
      </c>
      <c r="AC29" s="24">
        <f t="shared" si="15"/>
        <v>46.6</v>
      </c>
      <c r="AD29" s="15">
        <f t="shared" si="16"/>
        <v>50</v>
      </c>
    </row>
    <row r="30" spans="1:30" x14ac:dyDescent="0.25">
      <c r="A30" s="15" t="s">
        <v>29</v>
      </c>
      <c r="B30" s="15">
        <v>19665</v>
      </c>
      <c r="C30" s="33">
        <v>114</v>
      </c>
      <c r="D30" s="18">
        <v>0.34</v>
      </c>
      <c r="E30" s="18">
        <v>0.09</v>
      </c>
      <c r="F30" s="26">
        <f t="shared" si="0"/>
        <v>1.1617550245904813E-2</v>
      </c>
      <c r="G30" s="18">
        <v>0.03</v>
      </c>
      <c r="H30" s="18">
        <v>0.27</v>
      </c>
      <c r="I30" s="18">
        <v>7.0000000000000007E-2</v>
      </c>
      <c r="J30" s="18">
        <v>20.079999999999998</v>
      </c>
      <c r="K30" s="37">
        <v>2</v>
      </c>
      <c r="L30" s="18">
        <v>258.23</v>
      </c>
      <c r="M30" s="18">
        <v>33.94</v>
      </c>
      <c r="N30" s="18">
        <v>10</v>
      </c>
      <c r="O30" s="18">
        <v>5</v>
      </c>
      <c r="P30" s="18">
        <f t="shared" si="2"/>
        <v>0.4</v>
      </c>
      <c r="Q30" s="18">
        <v>7.9</v>
      </c>
      <c r="R30" s="18">
        <v>2.15</v>
      </c>
      <c r="S30" s="18">
        <v>0.23</v>
      </c>
      <c r="T30" s="18">
        <v>3.53</v>
      </c>
      <c r="U30" s="18">
        <v>-2.5099999999999998</v>
      </c>
      <c r="V30" s="18">
        <v>61.17</v>
      </c>
      <c r="X30" s="15">
        <f t="shared" si="10"/>
        <v>92</v>
      </c>
      <c r="Y30" s="15">
        <f t="shared" si="11"/>
        <v>43</v>
      </c>
      <c r="Z30" s="15">
        <f t="shared" si="12"/>
        <v>42</v>
      </c>
      <c r="AA30" s="15">
        <f t="shared" si="13"/>
        <v>7</v>
      </c>
      <c r="AB30" s="15">
        <f t="shared" si="14"/>
        <v>73</v>
      </c>
      <c r="AC30" s="24">
        <f t="shared" si="15"/>
        <v>51.4</v>
      </c>
      <c r="AD30" s="15">
        <f t="shared" si="16"/>
        <v>60</v>
      </c>
    </row>
    <row r="31" spans="1:30" x14ac:dyDescent="0.25">
      <c r="A31" s="15" t="s">
        <v>30</v>
      </c>
      <c r="B31" s="15">
        <v>60457</v>
      </c>
      <c r="C31" s="33">
        <v>23604</v>
      </c>
      <c r="D31" s="18">
        <v>338.76</v>
      </c>
      <c r="E31" s="18">
        <v>181.08</v>
      </c>
      <c r="F31" s="26">
        <f t="shared" si="0"/>
        <v>0.49312341657618536</v>
      </c>
      <c r="G31" s="18">
        <v>1.0900000000000001</v>
      </c>
      <c r="H31" s="18">
        <v>297.58999999999997</v>
      </c>
      <c r="I31" s="18">
        <v>38.24</v>
      </c>
      <c r="J31" s="18">
        <v>11.29</v>
      </c>
      <c r="K31" s="37">
        <f t="shared" si="1"/>
        <v>0.2723235125779685</v>
      </c>
      <c r="L31" s="18">
        <v>221.04</v>
      </c>
      <c r="M31" s="18">
        <v>60.85</v>
      </c>
      <c r="N31" s="18">
        <v>0.6</v>
      </c>
      <c r="O31" s="18">
        <v>0.25</v>
      </c>
      <c r="P31" s="18">
        <f t="shared" si="2"/>
        <v>1.089294050311874</v>
      </c>
      <c r="Q31" s="18">
        <v>4.87</v>
      </c>
      <c r="R31" s="18">
        <v>2.5499999999999998</v>
      </c>
      <c r="S31" s="18">
        <v>0.73</v>
      </c>
      <c r="T31" s="18">
        <v>3.09</v>
      </c>
      <c r="U31" s="18">
        <v>0.98</v>
      </c>
      <c r="V31" s="18">
        <v>64.400000000000006</v>
      </c>
      <c r="X31" s="15">
        <f t="shared" si="10"/>
        <v>7</v>
      </c>
      <c r="Y31" s="15">
        <f t="shared" si="11"/>
        <v>62</v>
      </c>
      <c r="Z31" s="15">
        <f t="shared" si="12"/>
        <v>8</v>
      </c>
      <c r="AA31" s="15">
        <f t="shared" si="13"/>
        <v>9</v>
      </c>
      <c r="AB31" s="15">
        <f t="shared" si="14"/>
        <v>45</v>
      </c>
      <c r="AC31" s="24">
        <f t="shared" si="15"/>
        <v>26.2</v>
      </c>
      <c r="AD31" s="15">
        <f t="shared" si="16"/>
        <v>8</v>
      </c>
    </row>
    <row r="32" spans="1:30" x14ac:dyDescent="0.25">
      <c r="A32" s="15" t="s">
        <v>31</v>
      </c>
      <c r="B32" s="15">
        <v>23896</v>
      </c>
      <c r="C32" s="33">
        <v>365</v>
      </c>
      <c r="D32" s="18">
        <v>0.13</v>
      </c>
      <c r="E32" s="18">
        <v>0.02</v>
      </c>
      <c r="F32" s="26">
        <v>0</v>
      </c>
      <c r="G32" s="18">
        <v>0</v>
      </c>
      <c r="H32" s="18">
        <v>0.12</v>
      </c>
      <c r="I32" s="18">
        <v>0.02</v>
      </c>
      <c r="J32" s="18">
        <v>12.1</v>
      </c>
      <c r="K32" s="37">
        <f t="shared" si="1"/>
        <v>0</v>
      </c>
      <c r="L32" s="18">
        <v>25.18</v>
      </c>
      <c r="M32" s="18">
        <v>14.59</v>
      </c>
      <c r="N32" s="18">
        <v>6.65</v>
      </c>
      <c r="O32" s="18">
        <v>0</v>
      </c>
      <c r="P32" s="18">
        <v>3</v>
      </c>
      <c r="Q32" s="18">
        <v>5.44</v>
      </c>
      <c r="R32" s="18">
        <v>0.21</v>
      </c>
      <c r="S32" s="18">
        <v>0</v>
      </c>
      <c r="T32" s="18">
        <v>0.82</v>
      </c>
      <c r="U32" s="18">
        <v>0.39</v>
      </c>
      <c r="V32" s="18">
        <v>82.39</v>
      </c>
      <c r="X32" s="15">
        <f t="shared" si="10"/>
        <v>44</v>
      </c>
      <c r="Y32" s="15">
        <f t="shared" si="11"/>
        <v>90</v>
      </c>
      <c r="Z32" s="15">
        <f t="shared" si="12"/>
        <v>91</v>
      </c>
      <c r="AA32" s="15">
        <f t="shared" si="13"/>
        <v>54</v>
      </c>
      <c r="AB32" s="15">
        <f t="shared" si="14"/>
        <v>91</v>
      </c>
      <c r="AC32" s="24">
        <f t="shared" si="15"/>
        <v>74</v>
      </c>
      <c r="AD32" s="15">
        <f t="shared" si="16"/>
        <v>87</v>
      </c>
    </row>
    <row r="33" spans="1:30" x14ac:dyDescent="0.25">
      <c r="A33" s="15" t="s">
        <v>32</v>
      </c>
      <c r="B33" s="15">
        <v>1729</v>
      </c>
      <c r="C33" s="33">
        <v>3781</v>
      </c>
      <c r="D33" s="18">
        <v>28.93</v>
      </c>
      <c r="E33" s="18">
        <v>16.309999999999999</v>
      </c>
      <c r="F33" s="26">
        <f t="shared" si="0"/>
        <v>0.10744023636852003</v>
      </c>
      <c r="G33" s="18">
        <v>0.08</v>
      </c>
      <c r="H33" s="18">
        <v>26.27</v>
      </c>
      <c r="I33" s="18">
        <v>2.5499999999999998</v>
      </c>
      <c r="J33" s="18">
        <v>8.8000000000000007</v>
      </c>
      <c r="K33" s="37">
        <f t="shared" si="1"/>
        <v>0.65873842040784814</v>
      </c>
      <c r="L33" s="18">
        <v>74.459999999999994</v>
      </c>
      <c r="M33" s="18">
        <v>62.09</v>
      </c>
      <c r="N33" s="18">
        <v>0.52</v>
      </c>
      <c r="O33" s="18">
        <v>0.39</v>
      </c>
      <c r="P33" s="18">
        <f t="shared" si="2"/>
        <v>1.6890728728406361</v>
      </c>
      <c r="Q33" s="18">
        <v>5.12</v>
      </c>
      <c r="R33" s="18">
        <v>2.06</v>
      </c>
      <c r="S33" s="18">
        <v>0.1</v>
      </c>
      <c r="T33" s="18">
        <v>3.76</v>
      </c>
      <c r="U33" s="18">
        <v>0.53</v>
      </c>
      <c r="V33" s="18">
        <v>83.44</v>
      </c>
      <c r="X33" s="15">
        <f t="shared" si="10"/>
        <v>34</v>
      </c>
      <c r="Y33" s="15">
        <f t="shared" si="11"/>
        <v>31</v>
      </c>
      <c r="Z33" s="15">
        <f t="shared" si="12"/>
        <v>58</v>
      </c>
      <c r="AA33" s="15">
        <f t="shared" si="13"/>
        <v>57</v>
      </c>
      <c r="AB33" s="15">
        <f t="shared" si="14"/>
        <v>40</v>
      </c>
      <c r="AC33" s="24">
        <f t="shared" si="15"/>
        <v>44</v>
      </c>
      <c r="AD33" s="15">
        <f t="shared" si="16"/>
        <v>43</v>
      </c>
    </row>
    <row r="34" spans="1:30" x14ac:dyDescent="0.25">
      <c r="A34" s="15" t="s">
        <v>33</v>
      </c>
      <c r="B34" s="15">
        <v>10845</v>
      </c>
      <c r="C34" s="33">
        <v>213</v>
      </c>
      <c r="D34" s="18">
        <v>0.13</v>
      </c>
      <c r="E34" s="18">
        <v>0.03</v>
      </c>
      <c r="F34" s="26">
        <f t="shared" si="0"/>
        <v>2.3945786738823307E-3</v>
      </c>
      <c r="G34" s="18">
        <v>0.01</v>
      </c>
      <c r="H34" s="18">
        <v>0.12</v>
      </c>
      <c r="I34" s="18">
        <v>0.01</v>
      </c>
      <c r="J34" s="18">
        <v>8</v>
      </c>
      <c r="K34" s="37">
        <v>3</v>
      </c>
      <c r="L34" s="18">
        <v>417.61</v>
      </c>
      <c r="M34" s="18">
        <v>27.51</v>
      </c>
      <c r="N34" s="18">
        <v>10</v>
      </c>
      <c r="O34" s="18">
        <v>0</v>
      </c>
      <c r="P34" s="18">
        <v>4</v>
      </c>
      <c r="Q34" s="18">
        <v>9.89</v>
      </c>
      <c r="R34" s="18">
        <v>0.95</v>
      </c>
      <c r="S34" s="18">
        <v>0</v>
      </c>
      <c r="T34" s="18">
        <v>3.72</v>
      </c>
      <c r="U34" s="18">
        <v>-1.9</v>
      </c>
      <c r="V34" s="18">
        <v>147.6</v>
      </c>
      <c r="X34" s="15">
        <f t="shared" si="10"/>
        <v>89</v>
      </c>
      <c r="Y34" s="15">
        <f t="shared" si="11"/>
        <v>35</v>
      </c>
      <c r="Z34" s="15">
        <f t="shared" si="12"/>
        <v>84</v>
      </c>
      <c r="AA34" s="15">
        <f t="shared" si="13"/>
        <v>90</v>
      </c>
      <c r="AB34" s="15">
        <f t="shared" si="14"/>
        <v>81</v>
      </c>
      <c r="AC34" s="24">
        <f t="shared" si="15"/>
        <v>75.8</v>
      </c>
      <c r="AD34" s="15">
        <f t="shared" si="16"/>
        <v>89</v>
      </c>
    </row>
    <row r="35" spans="1:30" x14ac:dyDescent="0.25">
      <c r="A35" s="15" t="s">
        <v>34</v>
      </c>
      <c r="B35" s="15">
        <v>42</v>
      </c>
      <c r="C35" s="33">
        <v>9554</v>
      </c>
      <c r="D35" s="18">
        <v>89.72</v>
      </c>
      <c r="E35" s="18">
        <v>61.11</v>
      </c>
      <c r="F35" s="26">
        <f t="shared" si="0"/>
        <v>0.42069180430040515</v>
      </c>
      <c r="G35" s="18">
        <v>0.81</v>
      </c>
      <c r="H35" s="18">
        <v>80.260000000000005</v>
      </c>
      <c r="I35" s="18">
        <v>9.07</v>
      </c>
      <c r="J35" s="18">
        <v>10.11</v>
      </c>
      <c r="K35" s="37">
        <f t="shared" si="1"/>
        <v>0.688417287351342</v>
      </c>
      <c r="L35" s="18">
        <v>192.54</v>
      </c>
      <c r="M35" s="18">
        <v>76.14</v>
      </c>
      <c r="N35" s="18">
        <v>1.33</v>
      </c>
      <c r="O35" s="18">
        <v>0.73</v>
      </c>
      <c r="P35" s="18">
        <f t="shared" si="2"/>
        <v>0.94303737993334524</v>
      </c>
      <c r="Q35" s="18">
        <v>5.28</v>
      </c>
      <c r="R35" s="18">
        <v>2.5299999999999998</v>
      </c>
      <c r="S35" s="18">
        <v>0.57999999999999996</v>
      </c>
      <c r="T35" s="18">
        <v>3.98</v>
      </c>
      <c r="U35" s="18">
        <v>0.95</v>
      </c>
      <c r="V35" s="18">
        <v>66.55</v>
      </c>
      <c r="X35" s="15">
        <f t="shared" si="10"/>
        <v>10</v>
      </c>
      <c r="Y35" s="15">
        <f t="shared" si="11"/>
        <v>25</v>
      </c>
      <c r="Z35" s="15">
        <f t="shared" si="12"/>
        <v>9</v>
      </c>
      <c r="AA35" s="15">
        <f t="shared" si="13"/>
        <v>13</v>
      </c>
      <c r="AB35" s="15">
        <f t="shared" si="14"/>
        <v>26</v>
      </c>
      <c r="AC35" s="24">
        <f t="shared" si="15"/>
        <v>16.600000000000001</v>
      </c>
      <c r="AD35" s="15">
        <f t="shared" si="16"/>
        <v>1</v>
      </c>
    </row>
    <row r="36" spans="1:30" x14ac:dyDescent="0.25">
      <c r="A36" s="15" t="s">
        <v>35</v>
      </c>
      <c r="B36" s="15">
        <v>68662</v>
      </c>
      <c r="C36" s="33">
        <v>9463</v>
      </c>
      <c r="D36" s="18">
        <v>83.29</v>
      </c>
      <c r="E36" s="18">
        <v>60.64</v>
      </c>
      <c r="F36" s="26">
        <f t="shared" si="0"/>
        <v>0.45007777079127648</v>
      </c>
      <c r="G36" s="18">
        <v>1.36</v>
      </c>
      <c r="H36" s="18">
        <v>69.17</v>
      </c>
      <c r="I36" s="18">
        <v>7.53</v>
      </c>
      <c r="J36" s="18">
        <v>9.0399999999999991</v>
      </c>
      <c r="K36" s="37">
        <f t="shared" si="1"/>
        <v>0.74221268270329233</v>
      </c>
      <c r="L36" s="18">
        <v>302.17</v>
      </c>
      <c r="M36" s="18">
        <v>87.66</v>
      </c>
      <c r="N36" s="18">
        <v>2.2400000000000002</v>
      </c>
      <c r="O36" s="18">
        <v>0.54</v>
      </c>
      <c r="P36" s="18">
        <f t="shared" si="2"/>
        <v>1.3744679309320227</v>
      </c>
      <c r="Q36" s="18">
        <v>5.17</v>
      </c>
      <c r="R36" s="18">
        <v>2.4300000000000002</v>
      </c>
      <c r="S36" s="18">
        <v>0.75</v>
      </c>
      <c r="T36" s="18">
        <v>4.1900000000000004</v>
      </c>
      <c r="U36" s="18">
        <v>0.52</v>
      </c>
      <c r="V36" s="18">
        <v>81.62</v>
      </c>
      <c r="X36" s="15">
        <f t="shared" si="10"/>
        <v>36</v>
      </c>
      <c r="Y36" s="15">
        <f t="shared" si="11"/>
        <v>19</v>
      </c>
      <c r="Z36" s="15">
        <f t="shared" si="12"/>
        <v>18</v>
      </c>
      <c r="AA36" s="15">
        <f t="shared" si="13"/>
        <v>53</v>
      </c>
      <c r="AB36" s="15">
        <f t="shared" si="14"/>
        <v>11</v>
      </c>
      <c r="AC36" s="24">
        <f t="shared" si="15"/>
        <v>27.4</v>
      </c>
      <c r="AD36" s="15">
        <f t="shared" si="16"/>
        <v>12</v>
      </c>
    </row>
    <row r="37" spans="1:30" x14ac:dyDescent="0.25">
      <c r="A37" s="15" t="s">
        <v>36</v>
      </c>
      <c r="B37" s="15">
        <v>21614</v>
      </c>
      <c r="C37" s="33">
        <v>238</v>
      </c>
      <c r="D37" s="18">
        <v>0.26</v>
      </c>
      <c r="E37" s="18">
        <v>0.05</v>
      </c>
      <c r="F37" s="26">
        <f t="shared" si="0"/>
        <v>0</v>
      </c>
      <c r="G37" s="18">
        <v>0</v>
      </c>
      <c r="H37" s="18">
        <v>0.24</v>
      </c>
      <c r="I37" s="18">
        <v>0.02</v>
      </c>
      <c r="J37" s="18">
        <v>6.96</v>
      </c>
      <c r="K37" s="37">
        <f t="shared" si="1"/>
        <v>0</v>
      </c>
      <c r="L37" s="18">
        <v>13.2</v>
      </c>
      <c r="M37" s="18">
        <v>21.8</v>
      </c>
      <c r="N37" s="18">
        <v>0.25</v>
      </c>
      <c r="O37" s="18">
        <v>0</v>
      </c>
      <c r="P37" s="18">
        <v>3</v>
      </c>
      <c r="Q37" s="18">
        <v>8.33</v>
      </c>
      <c r="R37" s="18">
        <v>1.27</v>
      </c>
      <c r="S37" s="18">
        <v>0.01</v>
      </c>
      <c r="T37" s="18">
        <v>2.97</v>
      </c>
      <c r="U37" s="18">
        <v>-0.2</v>
      </c>
      <c r="V37" s="18">
        <v>119.03</v>
      </c>
      <c r="X37" s="15">
        <f t="shared" si="10"/>
        <v>75</v>
      </c>
      <c r="Y37" s="15">
        <f t="shared" si="11"/>
        <v>69</v>
      </c>
      <c r="Z37" s="15">
        <f t="shared" si="12"/>
        <v>83</v>
      </c>
      <c r="AA37" s="15">
        <f t="shared" si="13"/>
        <v>88</v>
      </c>
      <c r="AB37" s="15">
        <f t="shared" si="14"/>
        <v>86</v>
      </c>
      <c r="AC37" s="24">
        <f t="shared" si="15"/>
        <v>80.2</v>
      </c>
      <c r="AD37" s="15">
        <f t="shared" si="16"/>
        <v>91</v>
      </c>
    </row>
    <row r="38" spans="1:30" x14ac:dyDescent="0.25">
      <c r="A38" s="15" t="s">
        <v>37</v>
      </c>
      <c r="B38" s="15">
        <v>722</v>
      </c>
      <c r="C38" s="33">
        <v>6606</v>
      </c>
      <c r="D38" s="18">
        <v>87.32</v>
      </c>
      <c r="E38" s="18">
        <v>38.6</v>
      </c>
      <c r="F38" s="26">
        <f t="shared" si="0"/>
        <v>0.24779053440158588</v>
      </c>
      <c r="G38" s="18">
        <v>0.6</v>
      </c>
      <c r="H38" s="18">
        <v>76.23</v>
      </c>
      <c r="I38" s="18">
        <v>9.99</v>
      </c>
      <c r="J38" s="18">
        <v>11.45</v>
      </c>
      <c r="K38" s="37">
        <f t="shared" si="1"/>
        <v>0.6419443896414142</v>
      </c>
      <c r="L38" s="18">
        <v>242.14</v>
      </c>
      <c r="M38" s="18">
        <v>50.64</v>
      </c>
      <c r="N38" s="18">
        <v>1.56</v>
      </c>
      <c r="O38" s="18">
        <v>0.03</v>
      </c>
      <c r="P38" s="18">
        <f t="shared" si="2"/>
        <v>21.398146321380473</v>
      </c>
      <c r="Q38" s="18">
        <v>4.76</v>
      </c>
      <c r="R38" s="18">
        <v>2.35</v>
      </c>
      <c r="S38" s="18">
        <v>0.24</v>
      </c>
      <c r="T38" s="18">
        <v>3.25</v>
      </c>
      <c r="U38" s="18">
        <v>0.23</v>
      </c>
      <c r="V38" s="18">
        <v>88.07</v>
      </c>
      <c r="X38" s="15">
        <f t="shared" si="10"/>
        <v>58</v>
      </c>
      <c r="Y38" s="15">
        <f t="shared" si="11"/>
        <v>55</v>
      </c>
      <c r="Z38" s="15">
        <f t="shared" si="12"/>
        <v>24</v>
      </c>
      <c r="AA38" s="15">
        <f t="shared" si="13"/>
        <v>68</v>
      </c>
      <c r="AB38" s="15">
        <f t="shared" si="14"/>
        <v>54</v>
      </c>
      <c r="AC38" s="24">
        <f t="shared" si="15"/>
        <v>51.8</v>
      </c>
      <c r="AD38" s="15">
        <f t="shared" si="16"/>
        <v>61</v>
      </c>
    </row>
    <row r="39" spans="1:30" x14ac:dyDescent="0.25">
      <c r="A39" s="15" t="s">
        <v>38</v>
      </c>
      <c r="B39" s="15">
        <v>66062</v>
      </c>
      <c r="C39" s="33">
        <v>10712</v>
      </c>
      <c r="D39" s="18">
        <v>39.6</v>
      </c>
      <c r="E39" s="18">
        <v>33.590000000000003</v>
      </c>
      <c r="F39" s="26">
        <f t="shared" si="0"/>
        <v>8.9059883865911446E-2</v>
      </c>
      <c r="G39" s="18">
        <v>0.5</v>
      </c>
      <c r="H39" s="18">
        <v>36.630000000000003</v>
      </c>
      <c r="I39" s="18">
        <v>2.85</v>
      </c>
      <c r="J39" s="18">
        <v>7.19</v>
      </c>
      <c r="K39" s="37">
        <f t="shared" si="1"/>
        <v>0.26513808831768809</v>
      </c>
      <c r="L39" s="18">
        <v>561.41999999999996</v>
      </c>
      <c r="M39" s="18">
        <v>91.71</v>
      </c>
      <c r="N39" s="18">
        <v>1.48</v>
      </c>
      <c r="O39" s="18">
        <v>0.33</v>
      </c>
      <c r="P39" s="18">
        <f t="shared" si="2"/>
        <v>0.80344875247784264</v>
      </c>
      <c r="Q39" s="18">
        <v>4.75</v>
      </c>
      <c r="R39" s="18">
        <v>2.58</v>
      </c>
      <c r="S39" s="18">
        <v>0.24</v>
      </c>
      <c r="T39" s="18">
        <v>4.3499999999999996</v>
      </c>
      <c r="U39" s="18">
        <v>-0.14000000000000001</v>
      </c>
      <c r="V39" s="18">
        <v>92.88</v>
      </c>
      <c r="X39" s="15">
        <f t="shared" si="10"/>
        <v>72</v>
      </c>
      <c r="Y39" s="15">
        <f t="shared" si="11"/>
        <v>13</v>
      </c>
      <c r="Z39" s="15">
        <f t="shared" si="12"/>
        <v>7</v>
      </c>
      <c r="AA39" s="15">
        <f t="shared" si="13"/>
        <v>76</v>
      </c>
      <c r="AB39" s="15">
        <f t="shared" si="14"/>
        <v>8</v>
      </c>
      <c r="AC39" s="24">
        <f t="shared" si="15"/>
        <v>35.200000000000003</v>
      </c>
      <c r="AD39" s="15">
        <f t="shared" si="16"/>
        <v>24</v>
      </c>
    </row>
    <row r="40" spans="1:30" x14ac:dyDescent="0.25">
      <c r="A40" s="15" t="s">
        <v>39</v>
      </c>
      <c r="B40" s="15">
        <v>12</v>
      </c>
      <c r="C40" s="33">
        <v>9106</v>
      </c>
      <c r="D40" s="18">
        <v>45.7</v>
      </c>
      <c r="E40" s="18">
        <v>24.06</v>
      </c>
      <c r="F40" s="26">
        <f t="shared" si="0"/>
        <v>0.71079002563505012</v>
      </c>
      <c r="G40" s="18">
        <v>0.61</v>
      </c>
      <c r="H40" s="18">
        <v>41.99</v>
      </c>
      <c r="I40" s="18">
        <v>5.08</v>
      </c>
      <c r="J40" s="18">
        <v>11.12</v>
      </c>
      <c r="K40" s="37">
        <f t="shared" si="1"/>
        <v>2.9542395080426025</v>
      </c>
      <c r="L40" s="18">
        <v>85.82</v>
      </c>
      <c r="M40" s="18">
        <v>57.29</v>
      </c>
      <c r="N40" s="18">
        <v>2.5499999999999998</v>
      </c>
      <c r="O40" s="18">
        <v>1.39</v>
      </c>
      <c r="P40" s="18">
        <f t="shared" si="2"/>
        <v>2.1253521640594264</v>
      </c>
      <c r="Q40" s="18">
        <v>9.76</v>
      </c>
      <c r="R40" s="18">
        <v>2.69</v>
      </c>
      <c r="S40" s="18">
        <v>0.22</v>
      </c>
      <c r="T40" s="18">
        <v>7.06</v>
      </c>
      <c r="U40" s="18">
        <v>7.0000000000000007E-2</v>
      </c>
      <c r="V40" s="18">
        <v>88.62</v>
      </c>
      <c r="X40" s="15">
        <f t="shared" si="10"/>
        <v>65</v>
      </c>
      <c r="Y40" s="15">
        <f t="shared" si="11"/>
        <v>2</v>
      </c>
      <c r="Z40" s="15">
        <f t="shared" si="12"/>
        <v>5</v>
      </c>
      <c r="AA40" s="15">
        <f t="shared" si="13"/>
        <v>70</v>
      </c>
      <c r="AB40" s="15">
        <f t="shared" si="14"/>
        <v>46</v>
      </c>
      <c r="AC40" s="24">
        <f t="shared" si="15"/>
        <v>37.6</v>
      </c>
      <c r="AD40" s="15">
        <f t="shared" si="16"/>
        <v>28</v>
      </c>
    </row>
    <row r="41" spans="1:30" x14ac:dyDescent="0.25">
      <c r="A41" s="15" t="s">
        <v>40</v>
      </c>
      <c r="B41" s="15">
        <v>4043</v>
      </c>
      <c r="C41" s="33">
        <v>26188</v>
      </c>
      <c r="D41" s="18">
        <v>223.58</v>
      </c>
      <c r="E41" s="18">
        <v>113.35</v>
      </c>
      <c r="F41" s="26">
        <f t="shared" si="0"/>
        <v>0.58661015024789009</v>
      </c>
      <c r="G41" s="18">
        <v>1.55</v>
      </c>
      <c r="H41" s="18">
        <v>200.68</v>
      </c>
      <c r="I41" s="18">
        <v>21.64</v>
      </c>
      <c r="J41" s="18">
        <v>9.68</v>
      </c>
      <c r="K41" s="37">
        <f t="shared" si="1"/>
        <v>0.51752108535323349</v>
      </c>
      <c r="L41" s="18">
        <v>264.23</v>
      </c>
      <c r="M41" s="18">
        <v>56.48</v>
      </c>
      <c r="N41" s="18">
        <v>1.37</v>
      </c>
      <c r="O41" s="18">
        <v>0.11</v>
      </c>
      <c r="P41" s="18">
        <f t="shared" si="2"/>
        <v>4.7047371395748501</v>
      </c>
      <c r="Q41" s="18">
        <v>5.17</v>
      </c>
      <c r="R41" s="18">
        <v>2.04</v>
      </c>
      <c r="S41" s="18">
        <v>0.39</v>
      </c>
      <c r="T41" s="18">
        <v>3.37</v>
      </c>
      <c r="U41" s="18">
        <v>0.53</v>
      </c>
      <c r="V41" s="18">
        <v>81.290000000000006</v>
      </c>
      <c r="X41" s="15">
        <f t="shared" si="10"/>
        <v>34</v>
      </c>
      <c r="Y41" s="15">
        <f t="shared" si="11"/>
        <v>51</v>
      </c>
      <c r="Z41" s="15">
        <f t="shared" si="12"/>
        <v>61</v>
      </c>
      <c r="AA41" s="15">
        <f t="shared" si="13"/>
        <v>52</v>
      </c>
      <c r="AB41" s="15">
        <f t="shared" si="14"/>
        <v>47</v>
      </c>
      <c r="AC41" s="24">
        <f t="shared" si="15"/>
        <v>49</v>
      </c>
      <c r="AD41" s="15">
        <f t="shared" si="16"/>
        <v>55</v>
      </c>
    </row>
    <row r="42" spans="1:30" x14ac:dyDescent="0.25">
      <c r="A42" s="15" t="s">
        <v>41</v>
      </c>
      <c r="B42" s="15">
        <v>21774</v>
      </c>
      <c r="C42" s="33">
        <v>2426</v>
      </c>
      <c r="D42" s="18">
        <v>24.93</v>
      </c>
      <c r="E42" s="18">
        <v>7.73</v>
      </c>
      <c r="F42" s="26">
        <f t="shared" si="0"/>
        <v>0.11014833308855924</v>
      </c>
      <c r="G42" s="18">
        <v>0.15</v>
      </c>
      <c r="H42" s="18">
        <v>21.46</v>
      </c>
      <c r="I42" s="18">
        <v>3.19</v>
      </c>
      <c r="J42" s="18">
        <v>12.81</v>
      </c>
      <c r="K42" s="37">
        <f t="shared" si="1"/>
        <v>1.4249460942892529</v>
      </c>
      <c r="L42" s="18">
        <v>136.18</v>
      </c>
      <c r="M42" s="18">
        <v>36.020000000000003</v>
      </c>
      <c r="N42" s="18">
        <v>1.9</v>
      </c>
      <c r="O42" s="18">
        <v>0</v>
      </c>
      <c r="P42" s="18">
        <v>3</v>
      </c>
      <c r="Q42" s="18">
        <v>7.14</v>
      </c>
      <c r="R42" s="18">
        <v>2.36</v>
      </c>
      <c r="S42" s="18">
        <v>0.19</v>
      </c>
      <c r="T42" s="18">
        <v>3.59</v>
      </c>
      <c r="U42" s="18">
        <v>1.1299999999999999</v>
      </c>
      <c r="V42" s="18">
        <v>70.459999999999994</v>
      </c>
      <c r="X42" s="15">
        <f t="shared" si="10"/>
        <v>3</v>
      </c>
      <c r="Y42" s="15">
        <f t="shared" si="11"/>
        <v>40</v>
      </c>
      <c r="Z42" s="15">
        <f t="shared" si="12"/>
        <v>23</v>
      </c>
      <c r="AA42" s="15">
        <f t="shared" si="13"/>
        <v>24</v>
      </c>
      <c r="AB42" s="15">
        <f t="shared" si="14"/>
        <v>71</v>
      </c>
      <c r="AC42" s="24">
        <f t="shared" si="15"/>
        <v>32.200000000000003</v>
      </c>
      <c r="AD42" s="15">
        <f t="shared" si="16"/>
        <v>20</v>
      </c>
    </row>
    <row r="43" spans="1:30" x14ac:dyDescent="0.25">
      <c r="A43" s="15" t="s">
        <v>42</v>
      </c>
      <c r="B43" s="15">
        <v>6628</v>
      </c>
      <c r="C43" s="33">
        <v>2039</v>
      </c>
      <c r="D43" s="18">
        <v>24.78</v>
      </c>
      <c r="E43" s="18">
        <v>16.489999999999998</v>
      </c>
      <c r="F43" s="26">
        <f t="shared" si="0"/>
        <v>0.32051282051282048</v>
      </c>
      <c r="G43" s="18">
        <v>0.01</v>
      </c>
      <c r="H43" s="18">
        <v>22.09</v>
      </c>
      <c r="I43" s="18">
        <v>2.2400000000000002</v>
      </c>
      <c r="J43" s="18">
        <v>9.0299999999999994</v>
      </c>
      <c r="K43" s="37">
        <f t="shared" si="1"/>
        <v>1.9436799303385113</v>
      </c>
      <c r="L43" s="18">
        <v>3.12</v>
      </c>
      <c r="M43" s="18">
        <v>74.66</v>
      </c>
      <c r="N43" s="18">
        <v>0.03</v>
      </c>
      <c r="O43" s="18">
        <v>0.79</v>
      </c>
      <c r="P43" s="18">
        <f t="shared" si="2"/>
        <v>2.4603543422006471</v>
      </c>
      <c r="Q43" s="18">
        <v>6.76</v>
      </c>
      <c r="R43" s="18">
        <v>2.12</v>
      </c>
      <c r="S43" s="18">
        <v>0.65</v>
      </c>
      <c r="T43" s="18">
        <v>4.42</v>
      </c>
      <c r="U43" s="18">
        <v>0.88</v>
      </c>
      <c r="V43" s="18">
        <v>71.010000000000005</v>
      </c>
      <c r="X43" s="15">
        <f t="shared" si="10"/>
        <v>12</v>
      </c>
      <c r="Y43" s="15">
        <f t="shared" si="11"/>
        <v>11</v>
      </c>
      <c r="Z43" s="15">
        <f t="shared" si="12"/>
        <v>44</v>
      </c>
      <c r="AA43" s="15">
        <f t="shared" si="13"/>
        <v>25</v>
      </c>
      <c r="AB43" s="15">
        <f t="shared" si="14"/>
        <v>29</v>
      </c>
      <c r="AC43" s="24">
        <f t="shared" si="15"/>
        <v>24.2</v>
      </c>
      <c r="AD43" s="15">
        <f t="shared" si="16"/>
        <v>5</v>
      </c>
    </row>
    <row r="44" spans="1:30" x14ac:dyDescent="0.25">
      <c r="A44" s="15" t="s">
        <v>43</v>
      </c>
      <c r="B44" s="15">
        <v>10865</v>
      </c>
      <c r="C44" s="33">
        <v>1258</v>
      </c>
      <c r="D44" s="18">
        <v>11.81</v>
      </c>
      <c r="E44" s="18">
        <v>2.29</v>
      </c>
      <c r="F44" s="26">
        <f t="shared" si="0"/>
        <v>7.087172218284904E-2</v>
      </c>
      <c r="G44" s="18">
        <v>0.01</v>
      </c>
      <c r="H44" s="18">
        <v>9.5</v>
      </c>
      <c r="I44" s="18">
        <v>2.2799999999999998</v>
      </c>
      <c r="J44" s="18">
        <v>19.34</v>
      </c>
      <c r="K44" s="37">
        <f t="shared" si="1"/>
        <v>3.0948350298187353</v>
      </c>
      <c r="L44" s="18">
        <v>14.11</v>
      </c>
      <c r="M44" s="18">
        <v>24.14</v>
      </c>
      <c r="N44" s="18">
        <v>0.61</v>
      </c>
      <c r="O44" s="18">
        <v>-0.45</v>
      </c>
      <c r="P44" s="18">
        <v>5</v>
      </c>
      <c r="Q44" s="18">
        <v>5.97</v>
      </c>
      <c r="R44" s="18">
        <v>2.34</v>
      </c>
      <c r="S44" s="18">
        <v>0.31</v>
      </c>
      <c r="T44" s="18">
        <v>2.76</v>
      </c>
      <c r="U44" s="18">
        <v>0.76</v>
      </c>
      <c r="V44" s="18">
        <v>75.56</v>
      </c>
      <c r="X44" s="15">
        <f t="shared" si="10"/>
        <v>17</v>
      </c>
      <c r="Y44" s="15">
        <f t="shared" si="11"/>
        <v>74</v>
      </c>
      <c r="Z44" s="15">
        <f t="shared" si="12"/>
        <v>26</v>
      </c>
      <c r="AA44" s="15">
        <f t="shared" si="13"/>
        <v>33</v>
      </c>
      <c r="AB44" s="15">
        <f t="shared" si="14"/>
        <v>85</v>
      </c>
      <c r="AC44" s="24">
        <f t="shared" si="15"/>
        <v>47</v>
      </c>
      <c r="AD44" s="15">
        <f t="shared" si="16"/>
        <v>52</v>
      </c>
    </row>
    <row r="45" spans="1:30" x14ac:dyDescent="0.25">
      <c r="A45" s="15" t="s">
        <v>44</v>
      </c>
      <c r="B45" s="15">
        <v>660</v>
      </c>
      <c r="C45" s="33">
        <v>2932</v>
      </c>
      <c r="D45" s="18">
        <v>18.2</v>
      </c>
      <c r="E45" s="18">
        <v>6.77</v>
      </c>
      <c r="F45" s="26">
        <f t="shared" si="0"/>
        <v>6.7809148070521505E-2</v>
      </c>
      <c r="G45" s="18">
        <v>0.11</v>
      </c>
      <c r="H45" s="18">
        <v>16.79</v>
      </c>
      <c r="I45" s="18">
        <v>1.39</v>
      </c>
      <c r="J45" s="18">
        <v>7.63</v>
      </c>
      <c r="K45" s="37">
        <f t="shared" si="1"/>
        <v>1.0016122314700371</v>
      </c>
      <c r="L45" s="18">
        <v>162.22</v>
      </c>
      <c r="M45" s="18">
        <v>40.33</v>
      </c>
      <c r="N45" s="18">
        <v>1.6</v>
      </c>
      <c r="O45" s="18">
        <v>0.53</v>
      </c>
      <c r="P45" s="18">
        <f t="shared" si="2"/>
        <v>1.8898343990000699</v>
      </c>
      <c r="Q45" s="18">
        <v>6.05</v>
      </c>
      <c r="R45" s="18">
        <v>2.09</v>
      </c>
      <c r="S45" s="18">
        <v>0.06</v>
      </c>
      <c r="T45" s="18">
        <v>3.74</v>
      </c>
      <c r="U45" s="18">
        <v>0.21</v>
      </c>
      <c r="V45" s="18">
        <v>89.97</v>
      </c>
      <c r="X45" s="15">
        <f t="shared" si="10"/>
        <v>59</v>
      </c>
      <c r="Y45" s="15">
        <f t="shared" si="11"/>
        <v>34</v>
      </c>
      <c r="Z45" s="15">
        <f t="shared" si="12"/>
        <v>52</v>
      </c>
      <c r="AA45" s="15">
        <f t="shared" si="13"/>
        <v>73</v>
      </c>
      <c r="AB45" s="15">
        <f t="shared" si="14"/>
        <v>66</v>
      </c>
      <c r="AC45" s="24">
        <f t="shared" si="15"/>
        <v>56.8</v>
      </c>
      <c r="AD45" s="15">
        <f t="shared" si="16"/>
        <v>69</v>
      </c>
    </row>
    <row r="46" spans="1:30" x14ac:dyDescent="0.25">
      <c r="A46" s="15" t="s">
        <v>45</v>
      </c>
      <c r="B46" s="15">
        <v>19203</v>
      </c>
      <c r="C46" s="33">
        <v>2049</v>
      </c>
      <c r="D46" s="18">
        <v>23.82</v>
      </c>
      <c r="E46" s="18">
        <v>7.73</v>
      </c>
      <c r="F46" s="26">
        <f t="shared" si="0"/>
        <v>8.6206896551724144E-2</v>
      </c>
      <c r="G46" s="18">
        <v>0.01</v>
      </c>
      <c r="H46" s="18">
        <v>20.88</v>
      </c>
      <c r="I46" s="18">
        <v>2.74</v>
      </c>
      <c r="J46" s="18">
        <v>11.51</v>
      </c>
      <c r="K46" s="37">
        <f t="shared" si="1"/>
        <v>1.1152250524155776</v>
      </c>
      <c r="L46" s="18">
        <v>11.6</v>
      </c>
      <c r="M46" s="18">
        <v>37.01</v>
      </c>
      <c r="N46" s="18">
        <v>0.08</v>
      </c>
      <c r="O46" s="18">
        <v>0.03</v>
      </c>
      <c r="P46" s="18">
        <f t="shared" si="2"/>
        <v>37.174168413852584</v>
      </c>
      <c r="Q46" s="18">
        <v>6.62</v>
      </c>
      <c r="R46" s="18">
        <v>2.35</v>
      </c>
      <c r="S46" s="18">
        <v>0.08</v>
      </c>
      <c r="T46" s="18">
        <v>3.61</v>
      </c>
      <c r="U46" s="18">
        <v>1.08</v>
      </c>
      <c r="V46" s="18">
        <v>71.69</v>
      </c>
      <c r="X46" s="15">
        <f t="shared" si="10"/>
        <v>4</v>
      </c>
      <c r="Y46" s="15">
        <f t="shared" si="11"/>
        <v>39</v>
      </c>
      <c r="Z46" s="15">
        <f t="shared" si="12"/>
        <v>24</v>
      </c>
      <c r="AA46" s="15">
        <f t="shared" si="13"/>
        <v>28</v>
      </c>
      <c r="AB46" s="15">
        <f t="shared" si="14"/>
        <v>70</v>
      </c>
      <c r="AC46" s="24">
        <f t="shared" si="15"/>
        <v>33</v>
      </c>
      <c r="AD46" s="15">
        <f t="shared" si="16"/>
        <v>21</v>
      </c>
    </row>
    <row r="47" spans="1:30" x14ac:dyDescent="0.25">
      <c r="A47" s="15" t="s">
        <v>46</v>
      </c>
      <c r="B47" s="15">
        <v>10892</v>
      </c>
      <c r="C47" s="33">
        <v>616</v>
      </c>
      <c r="D47" s="18">
        <v>6.79</v>
      </c>
      <c r="E47" s="18">
        <v>2.94</v>
      </c>
      <c r="F47" s="26">
        <v>0.02</v>
      </c>
      <c r="G47" s="18">
        <v>0</v>
      </c>
      <c r="H47" s="18">
        <v>6.24</v>
      </c>
      <c r="I47" s="18">
        <v>0.45</v>
      </c>
      <c r="J47" s="18">
        <v>6.62</v>
      </c>
      <c r="K47" s="37">
        <f t="shared" si="1"/>
        <v>0.6802721088435375</v>
      </c>
      <c r="L47" s="18">
        <v>0</v>
      </c>
      <c r="M47" s="18">
        <v>47.14</v>
      </c>
      <c r="N47" s="18">
        <v>0</v>
      </c>
      <c r="O47" s="18">
        <v>2.36</v>
      </c>
      <c r="P47" s="18">
        <f t="shared" si="2"/>
        <v>0.28825089357777012</v>
      </c>
      <c r="Q47" s="18">
        <v>6.65</v>
      </c>
      <c r="R47" s="18">
        <v>2.0699999999999998</v>
      </c>
      <c r="S47" s="18">
        <v>0.05</v>
      </c>
      <c r="T47" s="18">
        <v>4.22</v>
      </c>
      <c r="U47" s="18">
        <v>-0.37</v>
      </c>
      <c r="V47" s="18">
        <v>94.88</v>
      </c>
      <c r="X47" s="15">
        <f t="shared" si="10"/>
        <v>79</v>
      </c>
      <c r="Y47" s="15">
        <f t="shared" si="11"/>
        <v>18</v>
      </c>
      <c r="Z47" s="15">
        <f t="shared" si="12"/>
        <v>56</v>
      </c>
      <c r="AA47" s="15">
        <f t="shared" si="13"/>
        <v>79</v>
      </c>
      <c r="AB47" s="15">
        <f t="shared" si="14"/>
        <v>58</v>
      </c>
      <c r="AC47" s="24">
        <f t="shared" si="15"/>
        <v>58</v>
      </c>
      <c r="AD47" s="15">
        <f t="shared" si="16"/>
        <v>71</v>
      </c>
    </row>
    <row r="48" spans="1:30" x14ac:dyDescent="0.25">
      <c r="A48" s="15" t="s">
        <v>47</v>
      </c>
      <c r="B48" s="15">
        <v>14388</v>
      </c>
      <c r="C48" s="33">
        <v>18201</v>
      </c>
      <c r="D48" s="18">
        <v>120.08</v>
      </c>
      <c r="E48" s="18">
        <v>50.07</v>
      </c>
      <c r="F48" s="26">
        <f t="shared" si="0"/>
        <v>0.42488619119878607</v>
      </c>
      <c r="G48" s="18">
        <v>0.28000000000000003</v>
      </c>
      <c r="H48" s="18">
        <v>105.24</v>
      </c>
      <c r="I48" s="18">
        <v>13.68</v>
      </c>
      <c r="J48" s="18">
        <v>11.39</v>
      </c>
      <c r="K48" s="37">
        <f t="shared" si="1"/>
        <v>0.84858436428756956</v>
      </c>
      <c r="L48" s="18">
        <v>65.900000000000006</v>
      </c>
      <c r="M48" s="18">
        <v>47.58</v>
      </c>
      <c r="N48" s="18">
        <v>0.56999999999999995</v>
      </c>
      <c r="O48" s="18">
        <v>0.41</v>
      </c>
      <c r="P48" s="18">
        <f t="shared" si="2"/>
        <v>2.0697179616769992</v>
      </c>
      <c r="Q48" s="18">
        <v>5.79</v>
      </c>
      <c r="R48" s="18">
        <v>2.5099999999999998</v>
      </c>
      <c r="S48" s="18">
        <v>0.52</v>
      </c>
      <c r="T48" s="18">
        <v>3.53</v>
      </c>
      <c r="U48" s="18">
        <v>0.33</v>
      </c>
      <c r="V48" s="18">
        <v>82.66</v>
      </c>
      <c r="X48" s="15">
        <f t="shared" si="10"/>
        <v>49</v>
      </c>
      <c r="Y48" s="15">
        <f t="shared" si="11"/>
        <v>43</v>
      </c>
      <c r="Z48" s="15">
        <f t="shared" si="12"/>
        <v>10</v>
      </c>
      <c r="AA48" s="15">
        <f t="shared" si="13"/>
        <v>55</v>
      </c>
      <c r="AB48" s="15">
        <f t="shared" si="14"/>
        <v>56</v>
      </c>
      <c r="AC48" s="24">
        <f t="shared" si="15"/>
        <v>42.6</v>
      </c>
      <c r="AD48" s="15">
        <f t="shared" si="16"/>
        <v>39</v>
      </c>
    </row>
    <row r="49" spans="1:30" x14ac:dyDescent="0.25">
      <c r="A49" s="15" t="s">
        <v>48</v>
      </c>
      <c r="B49" s="15">
        <v>6498</v>
      </c>
      <c r="C49" s="33">
        <v>1693</v>
      </c>
      <c r="D49" s="18">
        <v>19.899999999999999</v>
      </c>
      <c r="E49" s="18">
        <v>7.96</v>
      </c>
      <c r="F49" s="26">
        <f t="shared" si="0"/>
        <v>1.3311443404179791E-2</v>
      </c>
      <c r="G49" s="18">
        <v>0.03</v>
      </c>
      <c r="H49" s="18">
        <v>17.16</v>
      </c>
      <c r="I49" s="18">
        <v>2.67</v>
      </c>
      <c r="J49" s="18">
        <v>13.4</v>
      </c>
      <c r="K49" s="37">
        <f t="shared" si="1"/>
        <v>0.16722918849472099</v>
      </c>
      <c r="L49" s="18">
        <v>225.37</v>
      </c>
      <c r="M49" s="18">
        <v>46.4</v>
      </c>
      <c r="N49" s="18">
        <v>0.4</v>
      </c>
      <c r="O49" s="18">
        <v>0.53</v>
      </c>
      <c r="P49" s="18">
        <f t="shared" si="2"/>
        <v>0.31552677074475655</v>
      </c>
      <c r="Q49" s="18">
        <v>6.68</v>
      </c>
      <c r="R49" s="18">
        <v>2.1</v>
      </c>
      <c r="S49" s="18">
        <v>0.13</v>
      </c>
      <c r="T49" s="18">
        <v>3.75</v>
      </c>
      <c r="U49" s="18">
        <v>0.54</v>
      </c>
      <c r="V49" s="18">
        <v>83.19</v>
      </c>
      <c r="X49" s="15">
        <f t="shared" si="10"/>
        <v>33</v>
      </c>
      <c r="Y49" s="15">
        <f t="shared" si="11"/>
        <v>33</v>
      </c>
      <c r="Z49" s="15">
        <f t="shared" si="12"/>
        <v>50</v>
      </c>
      <c r="AA49" s="15">
        <f t="shared" si="13"/>
        <v>56</v>
      </c>
      <c r="AB49" s="15">
        <f t="shared" si="14"/>
        <v>59</v>
      </c>
      <c r="AC49" s="24">
        <f t="shared" si="15"/>
        <v>46.2</v>
      </c>
      <c r="AD49" s="15">
        <f t="shared" si="16"/>
        <v>49</v>
      </c>
    </row>
    <row r="50" spans="1:30" x14ac:dyDescent="0.25">
      <c r="A50" s="15" t="s">
        <v>49</v>
      </c>
      <c r="B50" s="15">
        <v>6626</v>
      </c>
      <c r="C50" s="33">
        <v>8948</v>
      </c>
      <c r="D50" s="18">
        <v>60.05</v>
      </c>
      <c r="E50" s="18">
        <v>28.2</v>
      </c>
      <c r="F50" s="26">
        <f t="shared" si="0"/>
        <v>8.6185668554543224E-2</v>
      </c>
      <c r="G50" s="18">
        <v>7.0000000000000007E-2</v>
      </c>
      <c r="H50" s="18">
        <v>51.84</v>
      </c>
      <c r="I50" s="18">
        <v>7.4</v>
      </c>
      <c r="J50" s="18">
        <v>12.33</v>
      </c>
      <c r="K50" s="37">
        <f t="shared" si="1"/>
        <v>0.30562293813667812</v>
      </c>
      <c r="L50" s="18">
        <v>81.22</v>
      </c>
      <c r="M50" s="18">
        <v>54.4</v>
      </c>
      <c r="N50" s="18">
        <v>0.24</v>
      </c>
      <c r="O50" s="18">
        <v>0.06</v>
      </c>
      <c r="P50" s="18">
        <f t="shared" si="2"/>
        <v>5.0937156356113027</v>
      </c>
      <c r="Q50" s="18">
        <v>5.36</v>
      </c>
      <c r="R50" s="18">
        <v>2.09</v>
      </c>
      <c r="S50" s="18">
        <v>0.21</v>
      </c>
      <c r="T50" s="18">
        <v>3.43</v>
      </c>
      <c r="U50" s="18">
        <v>0.4</v>
      </c>
      <c r="V50" s="18">
        <v>89.46</v>
      </c>
      <c r="X50" s="15">
        <f t="shared" si="10"/>
        <v>43</v>
      </c>
      <c r="Y50" s="15">
        <f t="shared" si="11"/>
        <v>48</v>
      </c>
      <c r="Z50" s="15">
        <f t="shared" si="12"/>
        <v>52</v>
      </c>
      <c r="AA50" s="15">
        <f t="shared" si="13"/>
        <v>72</v>
      </c>
      <c r="AB50" s="15">
        <f t="shared" si="14"/>
        <v>49</v>
      </c>
      <c r="AC50" s="24">
        <f t="shared" si="15"/>
        <v>52.8</v>
      </c>
      <c r="AD50" s="15">
        <f t="shared" si="16"/>
        <v>64</v>
      </c>
    </row>
    <row r="51" spans="1:30" x14ac:dyDescent="0.25">
      <c r="A51" s="15" t="s">
        <v>50</v>
      </c>
      <c r="B51" s="15">
        <v>61265</v>
      </c>
      <c r="C51" s="33">
        <v>155</v>
      </c>
      <c r="D51" s="18">
        <v>0.99</v>
      </c>
      <c r="E51" s="18">
        <v>0.32</v>
      </c>
      <c r="F51" s="26">
        <f t="shared" si="0"/>
        <v>0</v>
      </c>
      <c r="G51" s="18">
        <v>0</v>
      </c>
      <c r="H51" s="18">
        <v>0.78</v>
      </c>
      <c r="I51" s="18">
        <v>0.21</v>
      </c>
      <c r="J51" s="18">
        <v>21.13</v>
      </c>
      <c r="K51" s="37">
        <f t="shared" si="1"/>
        <v>0</v>
      </c>
      <c r="L51" s="18">
        <v>15.44</v>
      </c>
      <c r="M51" s="18">
        <v>40.81</v>
      </c>
      <c r="N51" s="18">
        <v>0.41</v>
      </c>
      <c r="O51" s="18">
        <v>-0.03</v>
      </c>
      <c r="P51" s="18">
        <f t="shared" si="2"/>
        <v>0</v>
      </c>
      <c r="Q51" s="18">
        <v>5.97</v>
      </c>
      <c r="R51" s="18">
        <v>1.9</v>
      </c>
      <c r="S51" s="18">
        <v>0.5</v>
      </c>
      <c r="T51" s="18">
        <v>2.86</v>
      </c>
      <c r="U51" s="18">
        <v>-0.31</v>
      </c>
      <c r="V51" s="18">
        <v>97.49</v>
      </c>
      <c r="X51" s="15">
        <f t="shared" si="10"/>
        <v>77</v>
      </c>
      <c r="Y51" s="15">
        <f t="shared" si="11"/>
        <v>73</v>
      </c>
      <c r="Z51" s="15">
        <f t="shared" si="12"/>
        <v>72</v>
      </c>
      <c r="AA51" s="15">
        <f t="shared" si="13"/>
        <v>81</v>
      </c>
      <c r="AB51" s="15">
        <f t="shared" si="14"/>
        <v>64</v>
      </c>
      <c r="AC51" s="24">
        <f t="shared" si="15"/>
        <v>73.400000000000006</v>
      </c>
      <c r="AD51" s="15">
        <f t="shared" si="16"/>
        <v>85</v>
      </c>
    </row>
    <row r="52" spans="1:30" x14ac:dyDescent="0.25">
      <c r="A52" s="15" t="s">
        <v>51</v>
      </c>
      <c r="B52" s="15">
        <v>13305</v>
      </c>
      <c r="C52" s="33">
        <v>3214</v>
      </c>
      <c r="D52" s="18">
        <v>29.34</v>
      </c>
      <c r="E52" s="18">
        <v>9.3800000000000008</v>
      </c>
      <c r="F52" s="26">
        <f t="shared" si="0"/>
        <v>7.7101002313030062E-2</v>
      </c>
      <c r="G52" s="18">
        <v>0.02</v>
      </c>
      <c r="H52" s="18">
        <v>23.34</v>
      </c>
      <c r="I52" s="18">
        <v>5.97</v>
      </c>
      <c r="J52" s="18">
        <v>20.350000000000001</v>
      </c>
      <c r="K52" s="37">
        <f t="shared" si="1"/>
        <v>0.82197230610906236</v>
      </c>
      <c r="L52" s="18">
        <v>25.94</v>
      </c>
      <c r="M52" s="18">
        <v>40.200000000000003</v>
      </c>
      <c r="N52" s="18">
        <v>0.19</v>
      </c>
      <c r="O52" s="18">
        <v>0.03</v>
      </c>
      <c r="P52" s="18">
        <f t="shared" si="2"/>
        <v>27.399076870302078</v>
      </c>
      <c r="Q52" s="18">
        <v>4.3899999999999997</v>
      </c>
      <c r="R52" s="18">
        <v>2.5099999999999998</v>
      </c>
      <c r="S52" s="18">
        <v>0.16</v>
      </c>
      <c r="T52" s="18">
        <v>2.99</v>
      </c>
      <c r="U52" s="18">
        <v>0.98</v>
      </c>
      <c r="V52" s="18">
        <v>73.900000000000006</v>
      </c>
      <c r="X52" s="15">
        <f t="shared" si="10"/>
        <v>7</v>
      </c>
      <c r="Y52" s="15">
        <f t="shared" si="11"/>
        <v>67</v>
      </c>
      <c r="Z52" s="15">
        <f t="shared" si="12"/>
        <v>10</v>
      </c>
      <c r="AA52" s="15">
        <f t="shared" si="13"/>
        <v>31</v>
      </c>
      <c r="AB52" s="15">
        <f t="shared" si="14"/>
        <v>68</v>
      </c>
      <c r="AC52" s="24">
        <f t="shared" si="15"/>
        <v>36.6</v>
      </c>
      <c r="AD52" s="15">
        <f t="shared" si="16"/>
        <v>27</v>
      </c>
    </row>
    <row r="53" spans="1:30" x14ac:dyDescent="0.25">
      <c r="A53" s="15" t="s">
        <v>52</v>
      </c>
      <c r="B53" s="15">
        <v>13602</v>
      </c>
      <c r="C53" s="33">
        <v>1940</v>
      </c>
      <c r="D53" s="18">
        <v>25.08</v>
      </c>
      <c r="E53" s="18">
        <v>15.52</v>
      </c>
      <c r="F53" s="26">
        <f t="shared" si="0"/>
        <v>0.10949904188338352</v>
      </c>
      <c r="G53" s="18">
        <v>0.04</v>
      </c>
      <c r="H53" s="18">
        <v>22.58</v>
      </c>
      <c r="I53" s="18">
        <v>2.44</v>
      </c>
      <c r="J53" s="18">
        <v>9.73</v>
      </c>
      <c r="K53" s="37">
        <f t="shared" si="1"/>
        <v>0.70553506368159491</v>
      </c>
      <c r="L53" s="18">
        <v>36.53</v>
      </c>
      <c r="M53" s="18">
        <v>68.739999999999995</v>
      </c>
      <c r="N53" s="18">
        <v>0.25</v>
      </c>
      <c r="O53" s="18">
        <v>-0.01</v>
      </c>
      <c r="P53" s="18">
        <v>5</v>
      </c>
      <c r="Q53" s="18">
        <v>4.93</v>
      </c>
      <c r="R53" s="18">
        <v>2.12</v>
      </c>
      <c r="S53" s="18">
        <v>1.01</v>
      </c>
      <c r="T53" s="18">
        <v>2.95</v>
      </c>
      <c r="U53" s="18">
        <v>0.41</v>
      </c>
      <c r="V53" s="18">
        <v>69.84</v>
      </c>
      <c r="X53" s="15">
        <f t="shared" si="10"/>
        <v>41</v>
      </c>
      <c r="Y53" s="15">
        <f t="shared" si="11"/>
        <v>71</v>
      </c>
      <c r="Z53" s="15">
        <f t="shared" si="12"/>
        <v>44</v>
      </c>
      <c r="AA53" s="15">
        <f t="shared" si="13"/>
        <v>22</v>
      </c>
      <c r="AB53" s="15">
        <f t="shared" si="14"/>
        <v>36</v>
      </c>
      <c r="AC53" s="24">
        <f t="shared" si="15"/>
        <v>42.8</v>
      </c>
      <c r="AD53" s="15">
        <f t="shared" si="16"/>
        <v>42</v>
      </c>
    </row>
    <row r="54" spans="1:30" x14ac:dyDescent="0.25">
      <c r="A54" s="15" t="s">
        <v>53</v>
      </c>
      <c r="B54" s="15">
        <v>1706</v>
      </c>
      <c r="C54" s="33">
        <v>3041</v>
      </c>
      <c r="D54" s="18">
        <v>26.64</v>
      </c>
      <c r="E54" s="18">
        <v>7.06</v>
      </c>
      <c r="F54" s="26">
        <f t="shared" si="0"/>
        <v>6.3091482649842268E-2</v>
      </c>
      <c r="G54" s="18">
        <v>0.03</v>
      </c>
      <c r="H54" s="18">
        <v>23.97</v>
      </c>
      <c r="I54" s="18">
        <v>2.61</v>
      </c>
      <c r="J54" s="18">
        <v>9.8000000000000007</v>
      </c>
      <c r="K54" s="37">
        <f t="shared" si="1"/>
        <v>0.89364706302892738</v>
      </c>
      <c r="L54" s="18">
        <v>47.55</v>
      </c>
      <c r="M54" s="18">
        <v>29.46</v>
      </c>
      <c r="N54" s="18">
        <v>0.4</v>
      </c>
      <c r="O54" s="18">
        <v>0.23</v>
      </c>
      <c r="P54" s="18">
        <f t="shared" si="2"/>
        <v>3.8854220131692494</v>
      </c>
      <c r="Q54" s="18">
        <v>4.96</v>
      </c>
      <c r="R54" s="18">
        <v>2.66</v>
      </c>
      <c r="S54" s="18">
        <v>0.84</v>
      </c>
      <c r="T54" s="18">
        <v>2.4700000000000002</v>
      </c>
      <c r="U54" s="18">
        <v>0.32</v>
      </c>
      <c r="V54" s="18">
        <v>67.83</v>
      </c>
      <c r="X54" s="15">
        <f t="shared" si="10"/>
        <v>50</v>
      </c>
      <c r="Y54" s="15">
        <f t="shared" si="11"/>
        <v>80</v>
      </c>
      <c r="Z54" s="15">
        <f t="shared" si="12"/>
        <v>6</v>
      </c>
      <c r="AA54" s="15">
        <f t="shared" si="13"/>
        <v>16</v>
      </c>
      <c r="AB54" s="15">
        <f t="shared" si="14"/>
        <v>78</v>
      </c>
      <c r="AC54" s="24">
        <f t="shared" si="15"/>
        <v>46</v>
      </c>
      <c r="AD54" s="15">
        <f t="shared" si="16"/>
        <v>48</v>
      </c>
    </row>
    <row r="55" spans="1:30" x14ac:dyDescent="0.25">
      <c r="A55" s="15" t="s">
        <v>54</v>
      </c>
      <c r="B55" s="15">
        <v>68487</v>
      </c>
      <c r="C55" s="33">
        <v>3148</v>
      </c>
      <c r="D55" s="18">
        <v>29.34</v>
      </c>
      <c r="E55" s="18">
        <v>21.08</v>
      </c>
      <c r="F55" s="26">
        <f t="shared" si="0"/>
        <v>5.9079831622479886E-2</v>
      </c>
      <c r="G55" s="18">
        <v>0.08</v>
      </c>
      <c r="H55" s="18">
        <v>26.46</v>
      </c>
      <c r="I55" s="18">
        <v>2.73</v>
      </c>
      <c r="J55" s="18">
        <v>9.2899999999999991</v>
      </c>
      <c r="K55" s="37">
        <f t="shared" si="1"/>
        <v>0.28026485589411709</v>
      </c>
      <c r="L55" s="18">
        <v>135.41</v>
      </c>
      <c r="M55" s="18">
        <v>79.69</v>
      </c>
      <c r="N55" s="18">
        <v>0.36</v>
      </c>
      <c r="O55" s="18">
        <v>0.04</v>
      </c>
      <c r="P55" s="18">
        <f t="shared" si="2"/>
        <v>7.0066213973529274</v>
      </c>
      <c r="Q55" s="18">
        <v>5.98</v>
      </c>
      <c r="R55" s="18">
        <v>2.46</v>
      </c>
      <c r="S55" s="18">
        <v>0.16</v>
      </c>
      <c r="T55" s="18">
        <v>4.8600000000000003</v>
      </c>
      <c r="U55" s="18">
        <v>0.63</v>
      </c>
      <c r="V55" s="18">
        <v>88.14</v>
      </c>
      <c r="X55" s="15">
        <f t="shared" si="10"/>
        <v>25</v>
      </c>
      <c r="Y55" s="15">
        <f t="shared" si="11"/>
        <v>8</v>
      </c>
      <c r="Z55" s="15">
        <f t="shared" si="12"/>
        <v>14</v>
      </c>
      <c r="AA55" s="15">
        <f t="shared" si="13"/>
        <v>69</v>
      </c>
      <c r="AB55" s="15">
        <f t="shared" si="14"/>
        <v>18</v>
      </c>
      <c r="AC55" s="24">
        <f t="shared" si="15"/>
        <v>26.8</v>
      </c>
      <c r="AD55" s="15">
        <f t="shared" si="16"/>
        <v>10</v>
      </c>
    </row>
    <row r="56" spans="1:30" x14ac:dyDescent="0.25">
      <c r="A56" s="15" t="s">
        <v>55</v>
      </c>
      <c r="B56" s="15">
        <v>1049</v>
      </c>
      <c r="C56" s="33">
        <v>6672</v>
      </c>
      <c r="D56" s="18">
        <v>76.010000000000005</v>
      </c>
      <c r="E56" s="18">
        <v>27.1</v>
      </c>
      <c r="F56" s="26">
        <f t="shared" si="0"/>
        <v>0.23186485591255385</v>
      </c>
      <c r="G56" s="18">
        <v>0.14000000000000001</v>
      </c>
      <c r="H56" s="18">
        <v>67.03</v>
      </c>
      <c r="I56" s="18">
        <v>8.75</v>
      </c>
      <c r="J56" s="18">
        <v>11.51</v>
      </c>
      <c r="K56" s="37">
        <f t="shared" si="1"/>
        <v>0.85558987421606592</v>
      </c>
      <c r="L56" s="18">
        <v>60.38</v>
      </c>
      <c r="M56" s="18">
        <v>40.43</v>
      </c>
      <c r="N56" s="18">
        <v>0.52</v>
      </c>
      <c r="O56" s="18">
        <v>0.27</v>
      </c>
      <c r="P56" s="18">
        <f t="shared" si="2"/>
        <v>3.168851385985429</v>
      </c>
      <c r="Q56" s="18">
        <v>5.1100000000000003</v>
      </c>
      <c r="R56" s="18">
        <v>2.31</v>
      </c>
      <c r="S56" s="18">
        <v>0.41</v>
      </c>
      <c r="T56" s="18">
        <v>2.95</v>
      </c>
      <c r="U56" s="18">
        <v>0.66</v>
      </c>
      <c r="V56" s="18">
        <v>71.16</v>
      </c>
      <c r="X56" s="15">
        <f t="shared" si="10"/>
        <v>24</v>
      </c>
      <c r="Y56" s="15">
        <f t="shared" si="11"/>
        <v>71</v>
      </c>
      <c r="Z56" s="15">
        <f t="shared" si="12"/>
        <v>27</v>
      </c>
      <c r="AA56" s="15">
        <f t="shared" si="13"/>
        <v>26</v>
      </c>
      <c r="AB56" s="15">
        <f t="shared" si="14"/>
        <v>65</v>
      </c>
      <c r="AC56" s="24">
        <f t="shared" si="15"/>
        <v>42.6</v>
      </c>
      <c r="AD56" s="15">
        <f t="shared" si="16"/>
        <v>39</v>
      </c>
    </row>
    <row r="57" spans="1:30" x14ac:dyDescent="0.25">
      <c r="A57" s="15" t="s">
        <v>56</v>
      </c>
      <c r="B57" s="15">
        <v>153</v>
      </c>
      <c r="C57" s="33">
        <v>92</v>
      </c>
      <c r="D57" s="18">
        <v>0.5</v>
      </c>
      <c r="E57" s="18">
        <v>0.12</v>
      </c>
      <c r="F57" s="26">
        <v>5.0000000000000001E-4</v>
      </c>
      <c r="G57" s="18">
        <v>0.01</v>
      </c>
      <c r="H57" s="18">
        <v>0.37</v>
      </c>
      <c r="I57" s="18">
        <v>0.13</v>
      </c>
      <c r="J57" s="18">
        <v>26.26</v>
      </c>
      <c r="K57" s="37">
        <f t="shared" si="1"/>
        <v>0.41666666666666669</v>
      </c>
      <c r="L57" s="18">
        <v>45.41</v>
      </c>
      <c r="M57" s="18">
        <v>32.03</v>
      </c>
      <c r="N57" s="18">
        <v>4.6399999999999997</v>
      </c>
      <c r="O57" s="18">
        <v>0</v>
      </c>
      <c r="P57" s="18">
        <v>3</v>
      </c>
      <c r="Q57" s="18">
        <v>9.4700000000000006</v>
      </c>
      <c r="R57" s="18">
        <v>0.87</v>
      </c>
      <c r="S57" s="18">
        <v>0.21</v>
      </c>
      <c r="T57" s="18">
        <v>2.4300000000000002</v>
      </c>
      <c r="U57" s="18">
        <v>-1.98</v>
      </c>
      <c r="V57" s="18">
        <v>168.05</v>
      </c>
      <c r="X57" s="15">
        <f t="shared" si="10"/>
        <v>90</v>
      </c>
      <c r="Y57" s="15">
        <f t="shared" si="11"/>
        <v>81</v>
      </c>
      <c r="Z57" s="15">
        <f t="shared" si="12"/>
        <v>86</v>
      </c>
      <c r="AA57" s="15">
        <f t="shared" si="13"/>
        <v>92</v>
      </c>
      <c r="AB57" s="15">
        <f t="shared" si="14"/>
        <v>76</v>
      </c>
      <c r="AC57" s="24">
        <f t="shared" si="15"/>
        <v>85</v>
      </c>
      <c r="AD57" s="15">
        <f t="shared" si="16"/>
        <v>92</v>
      </c>
    </row>
    <row r="58" spans="1:30" x14ac:dyDescent="0.25">
      <c r="A58" s="15" t="s">
        <v>57</v>
      </c>
      <c r="B58" s="15">
        <v>4303</v>
      </c>
      <c r="C58" s="33">
        <v>2343</v>
      </c>
      <c r="D58" s="18">
        <v>11.8</v>
      </c>
      <c r="E58" s="18">
        <v>6.99</v>
      </c>
      <c r="F58" s="26">
        <f t="shared" si="0"/>
        <v>0.18800205093146471</v>
      </c>
      <c r="G58" s="18">
        <v>0.11</v>
      </c>
      <c r="H58" s="18">
        <v>10.46</v>
      </c>
      <c r="I58" s="18">
        <v>1.3</v>
      </c>
      <c r="J58" s="18">
        <v>11.05</v>
      </c>
      <c r="K58" s="37">
        <f t="shared" si="1"/>
        <v>2.689585850235547</v>
      </c>
      <c r="L58" s="18">
        <v>58.51</v>
      </c>
      <c r="M58" s="18">
        <v>66.86</v>
      </c>
      <c r="N58" s="18">
        <v>1.59</v>
      </c>
      <c r="O58" s="18">
        <v>0.64</v>
      </c>
      <c r="P58" s="18">
        <f t="shared" si="2"/>
        <v>4.202477890993042</v>
      </c>
      <c r="Q58" s="18">
        <v>5.65</v>
      </c>
      <c r="R58" s="18">
        <v>1.96</v>
      </c>
      <c r="S58" s="18">
        <v>0.14000000000000001</v>
      </c>
      <c r="T58" s="18">
        <v>4.13</v>
      </c>
      <c r="U58" s="18">
        <v>-0.76</v>
      </c>
      <c r="V58" s="18">
        <v>100.75</v>
      </c>
      <c r="X58" s="15">
        <f t="shared" si="10"/>
        <v>83</v>
      </c>
      <c r="Y58" s="15">
        <f t="shared" si="11"/>
        <v>21</v>
      </c>
      <c r="Z58" s="15">
        <f t="shared" si="12"/>
        <v>67</v>
      </c>
      <c r="AA58" s="15">
        <f t="shared" si="13"/>
        <v>84</v>
      </c>
      <c r="AB58" s="15">
        <f t="shared" si="14"/>
        <v>38</v>
      </c>
      <c r="AC58" s="24">
        <f t="shared" si="15"/>
        <v>58.6</v>
      </c>
      <c r="AD58" s="15">
        <f t="shared" si="16"/>
        <v>74</v>
      </c>
    </row>
    <row r="59" spans="1:30" x14ac:dyDescent="0.25">
      <c r="A59" s="15" t="s">
        <v>58</v>
      </c>
      <c r="B59" s="15">
        <v>65817</v>
      </c>
      <c r="C59" s="33">
        <v>1859</v>
      </c>
      <c r="D59" s="18">
        <v>24.82</v>
      </c>
      <c r="E59" s="18">
        <v>14.72</v>
      </c>
      <c r="F59" s="26">
        <f t="shared" si="0"/>
        <v>9.7672147159368394E-2</v>
      </c>
      <c r="G59" s="18">
        <v>0.06</v>
      </c>
      <c r="H59" s="18">
        <v>21.21</v>
      </c>
      <c r="I59" s="18">
        <v>3.53</v>
      </c>
      <c r="J59" s="18">
        <v>14.22</v>
      </c>
      <c r="K59" s="37">
        <f t="shared" si="1"/>
        <v>0.66353360841962228</v>
      </c>
      <c r="L59" s="18">
        <v>61.43</v>
      </c>
      <c r="M59" s="18">
        <v>69.400000000000006</v>
      </c>
      <c r="N59" s="18">
        <v>0.43</v>
      </c>
      <c r="O59" s="18">
        <v>0.19</v>
      </c>
      <c r="P59" s="18">
        <f t="shared" si="2"/>
        <v>3.4922821495769591</v>
      </c>
      <c r="Q59" s="18">
        <v>4.53</v>
      </c>
      <c r="R59" s="18">
        <v>2.0099999999999998</v>
      </c>
      <c r="S59" s="18">
        <v>0.67</v>
      </c>
      <c r="T59" s="18">
        <v>2.99</v>
      </c>
      <c r="U59" s="18">
        <v>0.06</v>
      </c>
      <c r="V59" s="18">
        <v>78.67</v>
      </c>
      <c r="X59" s="15">
        <f t="shared" si="10"/>
        <v>66</v>
      </c>
      <c r="Y59" s="15">
        <f t="shared" si="11"/>
        <v>67</v>
      </c>
      <c r="Z59" s="15">
        <f t="shared" si="12"/>
        <v>65</v>
      </c>
      <c r="AA59" s="15">
        <f t="shared" si="13"/>
        <v>40</v>
      </c>
      <c r="AB59" s="15">
        <f t="shared" si="14"/>
        <v>34</v>
      </c>
      <c r="AC59" s="24">
        <f t="shared" si="15"/>
        <v>54.4</v>
      </c>
      <c r="AD59" s="15">
        <f t="shared" si="16"/>
        <v>66</v>
      </c>
    </row>
    <row r="60" spans="1:30" x14ac:dyDescent="0.25">
      <c r="A60" s="15" t="s">
        <v>59</v>
      </c>
      <c r="B60" s="15">
        <v>68479</v>
      </c>
      <c r="C60" s="33">
        <v>27718</v>
      </c>
      <c r="D60" s="18">
        <v>319.35000000000002</v>
      </c>
      <c r="E60" s="18">
        <v>291.41000000000003</v>
      </c>
      <c r="F60" s="26">
        <f t="shared" si="0"/>
        <v>1.1208175374979399</v>
      </c>
      <c r="G60" s="18">
        <v>2.04</v>
      </c>
      <c r="H60" s="18">
        <v>283.14</v>
      </c>
      <c r="I60" s="18">
        <v>23.81</v>
      </c>
      <c r="J60" s="18">
        <v>7.46</v>
      </c>
      <c r="K60" s="37">
        <f t="shared" si="1"/>
        <v>0.38461876308223458</v>
      </c>
      <c r="L60" s="18">
        <v>182.01</v>
      </c>
      <c r="M60" s="18">
        <v>102.92</v>
      </c>
      <c r="N60" s="18">
        <v>0.7</v>
      </c>
      <c r="O60" s="18">
        <v>0.36</v>
      </c>
      <c r="P60" s="18">
        <f t="shared" si="2"/>
        <v>1.0683854530062071</v>
      </c>
      <c r="Q60" s="18">
        <v>4.17</v>
      </c>
      <c r="R60" s="18">
        <v>1.98</v>
      </c>
      <c r="S60" s="18">
        <v>0.93</v>
      </c>
      <c r="T60" s="18">
        <v>3.17</v>
      </c>
      <c r="U60" s="18">
        <v>0.39</v>
      </c>
      <c r="V60" s="18">
        <v>70.239999999999995</v>
      </c>
      <c r="X60" s="15">
        <f t="shared" si="10"/>
        <v>44</v>
      </c>
      <c r="Y60" s="15">
        <f t="shared" si="11"/>
        <v>57</v>
      </c>
      <c r="Z60" s="15">
        <f t="shared" si="12"/>
        <v>66</v>
      </c>
      <c r="AA60" s="15">
        <f t="shared" si="13"/>
        <v>23</v>
      </c>
      <c r="AB60" s="15">
        <f t="shared" si="14"/>
        <v>1</v>
      </c>
      <c r="AC60" s="24">
        <f t="shared" si="15"/>
        <v>38.200000000000003</v>
      </c>
      <c r="AD60" s="15">
        <f t="shared" si="16"/>
        <v>30</v>
      </c>
    </row>
    <row r="61" spans="1:30" x14ac:dyDescent="0.25">
      <c r="A61" s="15" t="s">
        <v>60</v>
      </c>
      <c r="B61" s="15">
        <v>65809</v>
      </c>
      <c r="C61" s="33">
        <v>3141</v>
      </c>
      <c r="D61" s="18">
        <v>18.79</v>
      </c>
      <c r="E61" s="18">
        <v>12</v>
      </c>
      <c r="F61" s="26">
        <f t="shared" si="0"/>
        <v>5.8402686523580091E-2</v>
      </c>
      <c r="G61" s="18">
        <v>0.16</v>
      </c>
      <c r="H61" s="18">
        <v>17.27</v>
      </c>
      <c r="I61" s="18">
        <v>1.5</v>
      </c>
      <c r="J61" s="18">
        <v>8</v>
      </c>
      <c r="K61" s="37">
        <f t="shared" si="1"/>
        <v>0.48668905436316739</v>
      </c>
      <c r="L61" s="18">
        <v>273.95999999999998</v>
      </c>
      <c r="M61" s="18">
        <v>69.48</v>
      </c>
      <c r="N61" s="18">
        <v>1.31</v>
      </c>
      <c r="O61" s="18">
        <v>0.48</v>
      </c>
      <c r="P61" s="18">
        <f t="shared" si="2"/>
        <v>1.0139355299232655</v>
      </c>
      <c r="Q61" s="18">
        <v>5.76</v>
      </c>
      <c r="R61" s="18">
        <v>2.06</v>
      </c>
      <c r="S61" s="18">
        <v>0.01</v>
      </c>
      <c r="T61" s="18">
        <v>4.3</v>
      </c>
      <c r="U61" s="18">
        <v>1.01</v>
      </c>
      <c r="V61" s="18">
        <v>79.11</v>
      </c>
      <c r="X61" s="15">
        <f t="shared" si="10"/>
        <v>6</v>
      </c>
      <c r="Y61" s="15">
        <f t="shared" si="11"/>
        <v>16</v>
      </c>
      <c r="Z61" s="15">
        <f t="shared" si="12"/>
        <v>58</v>
      </c>
      <c r="AA61" s="15">
        <f t="shared" si="13"/>
        <v>42</v>
      </c>
      <c r="AB61" s="15">
        <f t="shared" si="14"/>
        <v>33</v>
      </c>
      <c r="AC61" s="24">
        <f t="shared" si="15"/>
        <v>31</v>
      </c>
      <c r="AD61" s="15">
        <f t="shared" si="16"/>
        <v>17</v>
      </c>
    </row>
    <row r="62" spans="1:30" x14ac:dyDescent="0.25">
      <c r="A62" s="15" t="s">
        <v>61</v>
      </c>
      <c r="B62" s="15">
        <v>65862</v>
      </c>
      <c r="C62" s="33">
        <v>779</v>
      </c>
      <c r="D62" s="18">
        <v>7.1</v>
      </c>
      <c r="E62" s="18">
        <v>2.3199999999999998</v>
      </c>
      <c r="F62" s="26">
        <f t="shared" si="0"/>
        <v>1.0761559708720451E-2</v>
      </c>
      <c r="G62" s="18">
        <v>0.03</v>
      </c>
      <c r="H62" s="18">
        <v>5.69</v>
      </c>
      <c r="I62" s="18">
        <v>1.41</v>
      </c>
      <c r="J62" s="18">
        <v>19.82</v>
      </c>
      <c r="K62" s="37">
        <f t="shared" si="1"/>
        <v>0.46386033227243323</v>
      </c>
      <c r="L62" s="18">
        <v>278.77</v>
      </c>
      <c r="M62" s="18">
        <v>40.82</v>
      </c>
      <c r="N62" s="18">
        <v>1.35</v>
      </c>
      <c r="O62" s="18">
        <v>0</v>
      </c>
      <c r="P62" s="18">
        <v>3</v>
      </c>
      <c r="Q62" s="18">
        <v>9.7100000000000009</v>
      </c>
      <c r="R62" s="18">
        <v>2.25</v>
      </c>
      <c r="S62" s="18">
        <v>2.25</v>
      </c>
      <c r="T62" s="18">
        <v>2.54</v>
      </c>
      <c r="U62" s="18">
        <v>0.34</v>
      </c>
      <c r="V62" s="18">
        <v>55.43</v>
      </c>
      <c r="X62" s="15">
        <f t="shared" si="10"/>
        <v>47</v>
      </c>
      <c r="Y62" s="15">
        <f t="shared" si="11"/>
        <v>79</v>
      </c>
      <c r="Z62" s="15">
        <f t="shared" si="12"/>
        <v>34</v>
      </c>
      <c r="AA62" s="15">
        <f t="shared" si="13"/>
        <v>4</v>
      </c>
      <c r="AB62" s="15">
        <f t="shared" si="14"/>
        <v>63</v>
      </c>
      <c r="AC62" s="24">
        <f t="shared" si="15"/>
        <v>45.4</v>
      </c>
      <c r="AD62" s="15">
        <f t="shared" si="16"/>
        <v>47</v>
      </c>
    </row>
    <row r="63" spans="1:30" x14ac:dyDescent="0.25">
      <c r="A63" s="15" t="s">
        <v>62</v>
      </c>
      <c r="B63" s="15">
        <v>19</v>
      </c>
      <c r="C63" s="33">
        <v>1389</v>
      </c>
      <c r="D63" s="18">
        <v>9</v>
      </c>
      <c r="E63" s="18">
        <v>1.17</v>
      </c>
      <c r="F63" s="26">
        <f t="shared" si="0"/>
        <v>0</v>
      </c>
      <c r="G63" s="18">
        <v>0</v>
      </c>
      <c r="H63" s="18">
        <v>6.16</v>
      </c>
      <c r="I63" s="18">
        <v>2.81</v>
      </c>
      <c r="J63" s="18">
        <v>31.22</v>
      </c>
      <c r="K63" s="37">
        <f t="shared" si="1"/>
        <v>0</v>
      </c>
      <c r="L63" s="18">
        <v>11.01</v>
      </c>
      <c r="M63" s="18">
        <v>19.02</v>
      </c>
      <c r="N63" s="18">
        <v>0.16</v>
      </c>
      <c r="O63" s="18">
        <v>0.12</v>
      </c>
      <c r="P63" s="18">
        <f t="shared" si="2"/>
        <v>0</v>
      </c>
      <c r="Q63" s="18">
        <v>7.43</v>
      </c>
      <c r="R63" s="18">
        <v>2.16</v>
      </c>
      <c r="S63" s="18">
        <v>0.49</v>
      </c>
      <c r="T63" s="18">
        <v>2.4</v>
      </c>
      <c r="U63" s="18">
        <v>0.71</v>
      </c>
      <c r="V63" s="18">
        <v>65.17</v>
      </c>
      <c r="X63" s="15">
        <f t="shared" si="10"/>
        <v>19</v>
      </c>
      <c r="Y63" s="15">
        <f t="shared" si="11"/>
        <v>85</v>
      </c>
      <c r="Z63" s="15">
        <f t="shared" si="12"/>
        <v>41</v>
      </c>
      <c r="AA63" s="15">
        <f t="shared" si="13"/>
        <v>11</v>
      </c>
      <c r="AB63" s="15">
        <f t="shared" si="14"/>
        <v>90</v>
      </c>
      <c r="AC63" s="24">
        <f t="shared" si="15"/>
        <v>49.2</v>
      </c>
      <c r="AD63" s="15">
        <f t="shared" si="16"/>
        <v>56</v>
      </c>
    </row>
    <row r="64" spans="1:30" x14ac:dyDescent="0.25">
      <c r="A64" s="15" t="s">
        <v>63</v>
      </c>
      <c r="B64" s="15">
        <v>60480</v>
      </c>
      <c r="C64" s="33">
        <v>493</v>
      </c>
      <c r="D64" s="18">
        <v>3.22</v>
      </c>
      <c r="E64" s="18">
        <v>1.93</v>
      </c>
      <c r="F64" s="26">
        <f t="shared" si="0"/>
        <v>9.1374269005847948E-3</v>
      </c>
      <c r="G64" s="18">
        <v>0.01</v>
      </c>
      <c r="H64" s="18">
        <v>2.5499999999999998</v>
      </c>
      <c r="I64" s="18">
        <v>0.66</v>
      </c>
      <c r="J64" s="18">
        <v>20.6</v>
      </c>
      <c r="K64" s="37">
        <f t="shared" si="1"/>
        <v>0.47344180832045568</v>
      </c>
      <c r="L64" s="18">
        <v>109.44</v>
      </c>
      <c r="M64" s="18">
        <v>75.44</v>
      </c>
      <c r="N64" s="18">
        <v>0.38</v>
      </c>
      <c r="O64" s="18">
        <v>-0.22</v>
      </c>
      <c r="P64" s="18">
        <v>3</v>
      </c>
      <c r="Q64" s="18">
        <v>5.95</v>
      </c>
      <c r="R64" s="18">
        <v>1.86</v>
      </c>
      <c r="S64" s="18">
        <v>0.14000000000000001</v>
      </c>
      <c r="T64" s="18">
        <v>4.13</v>
      </c>
      <c r="U64" s="18">
        <v>0.03</v>
      </c>
      <c r="V64" s="18">
        <v>98.62</v>
      </c>
      <c r="X64" s="15">
        <f t="shared" si="10"/>
        <v>68</v>
      </c>
      <c r="Y64" s="15">
        <f t="shared" si="11"/>
        <v>21</v>
      </c>
      <c r="Z64" s="15">
        <f t="shared" si="12"/>
        <v>74</v>
      </c>
      <c r="AA64" s="15">
        <f t="shared" si="13"/>
        <v>83</v>
      </c>
      <c r="AB64" s="15">
        <f t="shared" si="14"/>
        <v>27</v>
      </c>
      <c r="AC64" s="24">
        <f t="shared" si="15"/>
        <v>54.6</v>
      </c>
      <c r="AD64" s="15">
        <f t="shared" si="16"/>
        <v>67</v>
      </c>
    </row>
    <row r="65" spans="1:30" x14ac:dyDescent="0.25">
      <c r="A65" s="15" t="s">
        <v>64</v>
      </c>
      <c r="B65" s="15">
        <v>2709</v>
      </c>
      <c r="C65" s="33">
        <v>6076</v>
      </c>
      <c r="D65" s="18">
        <v>82.98</v>
      </c>
      <c r="E65" s="18">
        <v>35.21</v>
      </c>
      <c r="F65" s="26">
        <f t="shared" si="0"/>
        <v>0.2487887914102396</v>
      </c>
      <c r="G65" s="18">
        <v>0.19</v>
      </c>
      <c r="H65" s="18">
        <v>74.19</v>
      </c>
      <c r="I65" s="18">
        <v>8.34</v>
      </c>
      <c r="J65" s="18">
        <v>10.050000000000001</v>
      </c>
      <c r="K65" s="37">
        <f t="shared" si="1"/>
        <v>0.70658560468684917</v>
      </c>
      <c r="L65" s="18">
        <v>76.37</v>
      </c>
      <c r="M65" s="18">
        <v>47.46</v>
      </c>
      <c r="N65" s="18">
        <v>0.54</v>
      </c>
      <c r="O65" s="18">
        <v>0.36</v>
      </c>
      <c r="P65" s="18">
        <f t="shared" si="2"/>
        <v>1.9627377907968033</v>
      </c>
      <c r="Q65" s="18">
        <v>4.87</v>
      </c>
      <c r="R65" s="18">
        <v>2.27</v>
      </c>
      <c r="S65" s="18">
        <v>0.26</v>
      </c>
      <c r="T65" s="18">
        <v>3.15</v>
      </c>
      <c r="U65" s="18">
        <v>0.56999999999999995</v>
      </c>
      <c r="V65" s="18">
        <v>77.48</v>
      </c>
      <c r="X65" s="15">
        <f t="shared" si="10"/>
        <v>30</v>
      </c>
      <c r="Y65" s="15">
        <f t="shared" si="11"/>
        <v>58</v>
      </c>
      <c r="Z65" s="15">
        <f t="shared" si="12"/>
        <v>30</v>
      </c>
      <c r="AA65" s="15">
        <f t="shared" si="13"/>
        <v>37</v>
      </c>
      <c r="AB65" s="15">
        <f t="shared" si="14"/>
        <v>57</v>
      </c>
      <c r="AC65" s="24">
        <f t="shared" si="15"/>
        <v>42.4</v>
      </c>
      <c r="AD65" s="15">
        <f t="shared" si="16"/>
        <v>38</v>
      </c>
    </row>
    <row r="66" spans="1:30" x14ac:dyDescent="0.25">
      <c r="A66" s="15" t="s">
        <v>65</v>
      </c>
      <c r="B66" s="15">
        <v>66057</v>
      </c>
      <c r="C66" s="33">
        <v>1970</v>
      </c>
      <c r="D66" s="18">
        <v>9.11</v>
      </c>
      <c r="E66" s="18">
        <v>4.7</v>
      </c>
      <c r="F66" s="26">
        <f t="shared" si="0"/>
        <v>3.8255547054322873E-2</v>
      </c>
      <c r="G66" s="18">
        <v>0.02</v>
      </c>
      <c r="H66" s="18">
        <v>7.7</v>
      </c>
      <c r="I66" s="18">
        <v>1.39</v>
      </c>
      <c r="J66" s="18">
        <v>15.31</v>
      </c>
      <c r="K66" s="37">
        <f t="shared" si="1"/>
        <v>0.81394780966644409</v>
      </c>
      <c r="L66" s="18">
        <v>52.28</v>
      </c>
      <c r="M66" s="18">
        <v>61</v>
      </c>
      <c r="N66" s="18">
        <v>0.5</v>
      </c>
      <c r="O66" s="18">
        <v>1.1100000000000001</v>
      </c>
      <c r="P66" s="18">
        <f t="shared" si="2"/>
        <v>0.73328631501481445</v>
      </c>
      <c r="Q66" s="18">
        <v>6.26</v>
      </c>
      <c r="R66" s="18">
        <v>1.72</v>
      </c>
      <c r="S66" s="18">
        <v>0.7</v>
      </c>
      <c r="T66" s="18">
        <v>3.44</v>
      </c>
      <c r="U66" s="18">
        <v>0.27</v>
      </c>
      <c r="V66" s="18">
        <v>67.05</v>
      </c>
      <c r="X66" s="15">
        <f t="shared" si="10"/>
        <v>54</v>
      </c>
      <c r="Y66" s="15">
        <f t="shared" si="11"/>
        <v>47</v>
      </c>
      <c r="Z66" s="15">
        <f t="shared" si="12"/>
        <v>79</v>
      </c>
      <c r="AA66" s="15">
        <f t="shared" si="13"/>
        <v>15</v>
      </c>
      <c r="AB66" s="15">
        <f t="shared" si="14"/>
        <v>44</v>
      </c>
      <c r="AC66" s="24">
        <f t="shared" si="15"/>
        <v>47.8</v>
      </c>
      <c r="AD66" s="15">
        <f t="shared" si="16"/>
        <v>54</v>
      </c>
    </row>
    <row r="67" spans="1:30" x14ac:dyDescent="0.25">
      <c r="A67" s="15" t="s">
        <v>66</v>
      </c>
      <c r="B67" s="15">
        <v>65803</v>
      </c>
      <c r="C67" s="33">
        <v>4670</v>
      </c>
      <c r="D67" s="18">
        <v>31.16</v>
      </c>
      <c r="E67" s="18">
        <v>14.21</v>
      </c>
      <c r="F67" s="26">
        <f t="shared" si="0"/>
        <v>0.24840863219996895</v>
      </c>
      <c r="G67" s="18">
        <v>0.16</v>
      </c>
      <c r="H67" s="18">
        <v>28.4</v>
      </c>
      <c r="I67" s="18">
        <v>2.73</v>
      </c>
      <c r="J67" s="18">
        <v>8.76</v>
      </c>
      <c r="K67" s="37">
        <f t="shared" si="1"/>
        <v>1.7481254904994297</v>
      </c>
      <c r="L67" s="18">
        <v>64.41</v>
      </c>
      <c r="M67" s="18">
        <v>50.05</v>
      </c>
      <c r="N67" s="18">
        <v>1.1499999999999999</v>
      </c>
      <c r="O67" s="18">
        <v>0.69</v>
      </c>
      <c r="P67" s="18">
        <f t="shared" si="2"/>
        <v>2.533515203622362</v>
      </c>
      <c r="Q67" s="18">
        <v>6.2</v>
      </c>
      <c r="R67" s="18">
        <v>2.21</v>
      </c>
      <c r="S67" s="18">
        <v>0.05</v>
      </c>
      <c r="T67" s="18">
        <v>4.03</v>
      </c>
      <c r="U67" s="18">
        <v>0.56999999999999995</v>
      </c>
      <c r="V67" s="18">
        <v>85.13</v>
      </c>
      <c r="X67" s="15">
        <f t="shared" si="10"/>
        <v>30</v>
      </c>
      <c r="Y67" s="15">
        <f t="shared" si="11"/>
        <v>24</v>
      </c>
      <c r="Z67" s="15">
        <f t="shared" si="12"/>
        <v>36</v>
      </c>
      <c r="AA67" s="15">
        <f t="shared" si="13"/>
        <v>62</v>
      </c>
      <c r="AB67" s="15">
        <f t="shared" si="14"/>
        <v>55</v>
      </c>
      <c r="AC67" s="24">
        <f t="shared" si="15"/>
        <v>41.4</v>
      </c>
      <c r="AD67" s="15">
        <f t="shared" si="16"/>
        <v>37</v>
      </c>
    </row>
    <row r="68" spans="1:30" x14ac:dyDescent="0.25">
      <c r="A68" s="15" t="s">
        <v>67</v>
      </c>
      <c r="B68" s="15">
        <v>65954</v>
      </c>
      <c r="C68" s="33">
        <v>2721</v>
      </c>
      <c r="D68" s="18">
        <v>34.549999999999997</v>
      </c>
      <c r="E68" s="18">
        <v>8.07</v>
      </c>
      <c r="F68" s="26">
        <f t="shared" si="0"/>
        <v>0.12724804886325078</v>
      </c>
      <c r="G68" s="18">
        <v>0.45</v>
      </c>
      <c r="H68" s="18">
        <v>31.27</v>
      </c>
      <c r="I68" s="18">
        <v>3.25</v>
      </c>
      <c r="J68" s="18">
        <v>9.41</v>
      </c>
      <c r="K68" s="37">
        <f t="shared" si="1"/>
        <v>1.5768035794702699</v>
      </c>
      <c r="L68" s="18">
        <v>353.64</v>
      </c>
      <c r="M68" s="18">
        <v>25.81</v>
      </c>
      <c r="N68" s="18">
        <v>5.53</v>
      </c>
      <c r="O68" s="18">
        <v>0.24</v>
      </c>
      <c r="P68" s="18">
        <f t="shared" si="2"/>
        <v>6.570014914459458</v>
      </c>
      <c r="Q68" s="18">
        <v>5.35</v>
      </c>
      <c r="R68" s="18">
        <v>2.12</v>
      </c>
      <c r="S68" s="18">
        <v>1.1499999999999999</v>
      </c>
      <c r="T68" s="18">
        <v>1.78</v>
      </c>
      <c r="U68" s="18">
        <v>0.08</v>
      </c>
      <c r="V68" s="18">
        <v>66.81</v>
      </c>
      <c r="X68" s="15">
        <f t="shared" si="10"/>
        <v>63</v>
      </c>
      <c r="Y68" s="15">
        <f t="shared" si="11"/>
        <v>88</v>
      </c>
      <c r="Z68" s="15">
        <f t="shared" si="12"/>
        <v>44</v>
      </c>
      <c r="AA68" s="15">
        <f t="shared" si="13"/>
        <v>14</v>
      </c>
      <c r="AB68" s="15">
        <f t="shared" si="14"/>
        <v>82</v>
      </c>
      <c r="AC68" s="24">
        <f t="shared" si="15"/>
        <v>58.2</v>
      </c>
      <c r="AD68" s="15">
        <f t="shared" si="16"/>
        <v>73</v>
      </c>
    </row>
    <row r="69" spans="1:30" x14ac:dyDescent="0.25">
      <c r="A69" s="15" t="s">
        <v>68</v>
      </c>
      <c r="B69" s="15">
        <v>12375</v>
      </c>
      <c r="C69" s="33">
        <v>285</v>
      </c>
      <c r="D69" s="18">
        <v>0.52</v>
      </c>
      <c r="E69" s="18">
        <v>0.43</v>
      </c>
      <c r="F69" s="26">
        <f t="shared" si="0"/>
        <v>2.7128943870215133E-3</v>
      </c>
      <c r="G69" s="18">
        <v>0.01</v>
      </c>
      <c r="H69" s="18">
        <v>0.44</v>
      </c>
      <c r="I69" s="18">
        <v>0.08</v>
      </c>
      <c r="J69" s="18">
        <v>15.04</v>
      </c>
      <c r="K69" s="37">
        <f t="shared" si="1"/>
        <v>0.63090567140035203</v>
      </c>
      <c r="L69" s="18">
        <v>368.61</v>
      </c>
      <c r="M69" s="18">
        <v>98.92</v>
      </c>
      <c r="N69" s="18">
        <v>3.29</v>
      </c>
      <c r="O69" s="18">
        <v>0</v>
      </c>
      <c r="P69" s="18">
        <v>5</v>
      </c>
      <c r="Q69" s="18">
        <v>8.9499999999999993</v>
      </c>
      <c r="R69" s="18">
        <v>0.4</v>
      </c>
      <c r="S69" s="18">
        <v>0.21</v>
      </c>
      <c r="T69" s="18">
        <v>6.19</v>
      </c>
      <c r="U69" s="18">
        <v>1.04</v>
      </c>
      <c r="V69" s="18">
        <v>81.010000000000005</v>
      </c>
      <c r="X69" s="15">
        <f t="shared" si="10"/>
        <v>5</v>
      </c>
      <c r="Y69" s="15">
        <f t="shared" si="11"/>
        <v>3</v>
      </c>
      <c r="Z69" s="15">
        <f t="shared" si="12"/>
        <v>89</v>
      </c>
      <c r="AA69" s="15">
        <f t="shared" si="13"/>
        <v>51</v>
      </c>
      <c r="AB69" s="15">
        <f t="shared" si="14"/>
        <v>4</v>
      </c>
      <c r="AC69" s="24">
        <f t="shared" si="15"/>
        <v>30.4</v>
      </c>
      <c r="AD69" s="15">
        <f t="shared" si="16"/>
        <v>16</v>
      </c>
    </row>
    <row r="70" spans="1:30" x14ac:dyDescent="0.25">
      <c r="A70" s="15" t="s">
        <v>69</v>
      </c>
      <c r="B70" s="15">
        <v>68657</v>
      </c>
      <c r="C70" s="33">
        <v>40561</v>
      </c>
      <c r="D70" s="18">
        <v>448.77</v>
      </c>
      <c r="E70" s="18">
        <v>358.75</v>
      </c>
      <c r="F70" s="26">
        <f t="shared" ref="F70:F97" si="17">G70/(L70/100)</f>
        <v>2.8058681099558469</v>
      </c>
      <c r="G70" s="18">
        <v>1.97</v>
      </c>
      <c r="H70" s="18">
        <v>374.89</v>
      </c>
      <c r="I70" s="18">
        <v>68.53</v>
      </c>
      <c r="J70" s="18">
        <v>15.27</v>
      </c>
      <c r="K70" s="37">
        <f t="shared" ref="K70:K97" si="18">(F70/E70)*100</f>
        <v>0.78212351497027099</v>
      </c>
      <c r="L70" s="18">
        <v>70.209999999999994</v>
      </c>
      <c r="M70" s="18">
        <v>95.7</v>
      </c>
      <c r="N70" s="18">
        <v>0.55000000000000004</v>
      </c>
      <c r="O70" s="18">
        <v>0.47</v>
      </c>
      <c r="P70" s="18">
        <f t="shared" ref="P70:P97" si="19">K70/O70</f>
        <v>1.6640925850431298</v>
      </c>
      <c r="Q70" s="18">
        <v>4.74</v>
      </c>
      <c r="R70" s="18">
        <v>1.69</v>
      </c>
      <c r="S70" s="18">
        <v>0.95</v>
      </c>
      <c r="T70" s="18">
        <v>3.39</v>
      </c>
      <c r="U70" s="18">
        <v>0.83</v>
      </c>
      <c r="V70" s="18">
        <v>69.2</v>
      </c>
      <c r="X70" s="15">
        <f t="shared" si="10"/>
        <v>14</v>
      </c>
      <c r="Y70" s="15">
        <f t="shared" si="11"/>
        <v>49</v>
      </c>
      <c r="Z70" s="15">
        <f t="shared" si="12"/>
        <v>80</v>
      </c>
      <c r="AA70" s="15">
        <f t="shared" si="13"/>
        <v>20</v>
      </c>
      <c r="AB70" s="15">
        <f t="shared" si="14"/>
        <v>7</v>
      </c>
      <c r="AC70" s="24">
        <f t="shared" si="15"/>
        <v>34</v>
      </c>
      <c r="AD70" s="15">
        <f t="shared" si="16"/>
        <v>22</v>
      </c>
    </row>
    <row r="71" spans="1:30" x14ac:dyDescent="0.25">
      <c r="A71" s="15" t="s">
        <v>70</v>
      </c>
      <c r="B71" s="15">
        <v>1399</v>
      </c>
      <c r="C71" s="33">
        <v>4578</v>
      </c>
      <c r="D71" s="18">
        <v>59.83</v>
      </c>
      <c r="E71" s="18">
        <v>16.649999999999999</v>
      </c>
      <c r="F71" s="26">
        <f t="shared" si="17"/>
        <v>0.27183762232693004</v>
      </c>
      <c r="G71" s="18">
        <v>0.3</v>
      </c>
      <c r="H71" s="18">
        <v>49.1</v>
      </c>
      <c r="I71" s="18">
        <v>10.43</v>
      </c>
      <c r="J71" s="18">
        <v>17.43</v>
      </c>
      <c r="K71" s="37">
        <f t="shared" si="18"/>
        <v>1.6326583923539344</v>
      </c>
      <c r="L71" s="18">
        <v>110.36</v>
      </c>
      <c r="M71" s="18">
        <v>33.92</v>
      </c>
      <c r="N71" s="18">
        <v>1.8</v>
      </c>
      <c r="O71" s="18">
        <v>0.33</v>
      </c>
      <c r="P71" s="18">
        <f t="shared" si="19"/>
        <v>4.9474496737998006</v>
      </c>
      <c r="Q71" s="18">
        <v>4.82</v>
      </c>
      <c r="R71" s="18">
        <v>2.11</v>
      </c>
      <c r="S71" s="18">
        <v>0.63</v>
      </c>
      <c r="T71" s="18">
        <v>2.29</v>
      </c>
      <c r="U71" s="18">
        <v>0.08</v>
      </c>
      <c r="V71" s="18">
        <v>80.02</v>
      </c>
      <c r="X71" s="15">
        <f t="shared" ref="X71:X97" si="20">RANK(U71,$U$5:$U$399)</f>
        <v>63</v>
      </c>
      <c r="Y71" s="15">
        <f t="shared" ref="Y71:Y97" si="21">RANK(T71,$T$5:$T$399)</f>
        <v>87</v>
      </c>
      <c r="Z71" s="15">
        <f t="shared" ref="Z71:Z97" si="22">RANK(R71,$R$5:$R$399)</f>
        <v>48</v>
      </c>
      <c r="AA71" s="15">
        <f t="shared" ref="AA71:AA97" si="23">RANK(V71,$V$5:$V$399,1)</f>
        <v>46</v>
      </c>
      <c r="AB71" s="15">
        <f t="shared" ref="AB71:AB97" si="24">RANK(M71,$M$5:$M$399)</f>
        <v>74</v>
      </c>
      <c r="AC71" s="24">
        <f t="shared" ref="AC71:AC97" si="25">AVERAGE(X71:AB71)</f>
        <v>63.6</v>
      </c>
      <c r="AD71" s="15">
        <f t="shared" ref="AD71:AD97" si="26">RANK(AC71,$AC$5:$AC$399,1)</f>
        <v>80</v>
      </c>
    </row>
    <row r="72" spans="1:30" x14ac:dyDescent="0.25">
      <c r="A72" s="15" t="s">
        <v>71</v>
      </c>
      <c r="B72" s="15">
        <v>66044</v>
      </c>
      <c r="C72" s="33">
        <v>524</v>
      </c>
      <c r="D72" s="18">
        <v>6.16</v>
      </c>
      <c r="E72" s="18">
        <v>1.1399999999999999</v>
      </c>
      <c r="F72" s="26">
        <v>0.01</v>
      </c>
      <c r="G72" s="18">
        <v>0</v>
      </c>
      <c r="H72" s="18">
        <v>5.4</v>
      </c>
      <c r="I72" s="18">
        <v>0.71</v>
      </c>
      <c r="J72" s="18">
        <v>11.57</v>
      </c>
      <c r="K72" s="37">
        <f t="shared" si="18"/>
        <v>0.87719298245614052</v>
      </c>
      <c r="L72" s="18">
        <v>0</v>
      </c>
      <c r="M72" s="18">
        <v>21.03</v>
      </c>
      <c r="N72" s="18">
        <v>0</v>
      </c>
      <c r="O72" s="18">
        <v>0.18</v>
      </c>
      <c r="P72" s="18">
        <f t="shared" si="19"/>
        <v>4.8732943469785583</v>
      </c>
      <c r="Q72" s="18">
        <v>4.66</v>
      </c>
      <c r="R72" s="18">
        <v>0</v>
      </c>
      <c r="S72" s="18">
        <v>1.21</v>
      </c>
      <c r="T72" s="18">
        <v>-0.3</v>
      </c>
      <c r="U72" s="18">
        <v>0.01</v>
      </c>
      <c r="V72" s="18">
        <v>59.58</v>
      </c>
      <c r="X72" s="15">
        <f t="shared" si="20"/>
        <v>71</v>
      </c>
      <c r="Y72" s="15">
        <f t="shared" si="21"/>
        <v>92</v>
      </c>
      <c r="Z72" s="15">
        <f t="shared" si="22"/>
        <v>92</v>
      </c>
      <c r="AA72" s="15">
        <f t="shared" si="23"/>
        <v>6</v>
      </c>
      <c r="AB72" s="15">
        <f t="shared" si="24"/>
        <v>87</v>
      </c>
      <c r="AC72" s="24">
        <f t="shared" si="25"/>
        <v>69.599999999999994</v>
      </c>
      <c r="AD72" s="15">
        <f t="shared" si="26"/>
        <v>83</v>
      </c>
    </row>
    <row r="73" spans="1:30" x14ac:dyDescent="0.25">
      <c r="A73" s="15" t="s">
        <v>72</v>
      </c>
      <c r="B73" s="15">
        <v>3790</v>
      </c>
      <c r="C73" s="33">
        <v>756</v>
      </c>
      <c r="D73" s="18">
        <v>4.12</v>
      </c>
      <c r="E73" s="18">
        <v>2.37</v>
      </c>
      <c r="F73" s="26">
        <f t="shared" si="17"/>
        <v>2.6954177897574122E-2</v>
      </c>
      <c r="G73" s="18">
        <v>0.03</v>
      </c>
      <c r="H73" s="18">
        <v>3.21</v>
      </c>
      <c r="I73" s="18">
        <v>0.9</v>
      </c>
      <c r="J73" s="18">
        <v>21.89</v>
      </c>
      <c r="K73" s="37">
        <f t="shared" si="18"/>
        <v>1.1373070842858279</v>
      </c>
      <c r="L73" s="18">
        <v>111.3</v>
      </c>
      <c r="M73" s="18">
        <v>73.819999999999993</v>
      </c>
      <c r="N73" s="18">
        <v>1.37</v>
      </c>
      <c r="O73" s="18">
        <v>0.04</v>
      </c>
      <c r="P73" s="18">
        <f t="shared" si="19"/>
        <v>28.432677107145697</v>
      </c>
      <c r="Q73" s="18">
        <v>5.65</v>
      </c>
      <c r="R73" s="18">
        <v>1.78</v>
      </c>
      <c r="S73" s="18">
        <v>0.17</v>
      </c>
      <c r="T73" s="18">
        <v>3.79</v>
      </c>
      <c r="U73" s="18">
        <v>-1.52</v>
      </c>
      <c r="V73" s="18">
        <v>131.57</v>
      </c>
      <c r="X73" s="15">
        <f t="shared" si="20"/>
        <v>87</v>
      </c>
      <c r="Y73" s="15">
        <f t="shared" si="21"/>
        <v>29</v>
      </c>
      <c r="Z73" s="15">
        <f t="shared" si="22"/>
        <v>78</v>
      </c>
      <c r="AA73" s="15">
        <f t="shared" si="23"/>
        <v>89</v>
      </c>
      <c r="AB73" s="15">
        <f t="shared" si="24"/>
        <v>31</v>
      </c>
      <c r="AC73" s="24">
        <f t="shared" si="25"/>
        <v>62.8</v>
      </c>
      <c r="AD73" s="15">
        <f t="shared" si="26"/>
        <v>78</v>
      </c>
    </row>
    <row r="74" spans="1:30" x14ac:dyDescent="0.25">
      <c r="A74" s="15" t="s">
        <v>73</v>
      </c>
      <c r="B74" s="15">
        <v>24029</v>
      </c>
      <c r="C74" s="33">
        <v>21913</v>
      </c>
      <c r="D74" s="18">
        <v>253.17</v>
      </c>
      <c r="E74" s="18">
        <v>225.78</v>
      </c>
      <c r="F74" s="26">
        <f t="shared" si="17"/>
        <v>1.476510067114094</v>
      </c>
      <c r="G74" s="18">
        <v>0.33</v>
      </c>
      <c r="H74" s="18">
        <v>226.3</v>
      </c>
      <c r="I74" s="18">
        <v>23.59</v>
      </c>
      <c r="J74" s="18">
        <v>9.32</v>
      </c>
      <c r="K74" s="37">
        <f t="shared" si="18"/>
        <v>0.65395963642222255</v>
      </c>
      <c r="L74" s="18">
        <v>22.35</v>
      </c>
      <c r="M74" s="18">
        <v>99.77</v>
      </c>
      <c r="N74" s="18">
        <v>0.15</v>
      </c>
      <c r="O74" s="18">
        <v>0.5</v>
      </c>
      <c r="P74" s="18">
        <f t="shared" si="19"/>
        <v>1.3079192728444451</v>
      </c>
      <c r="Q74" s="18">
        <v>3.93</v>
      </c>
      <c r="R74" s="18">
        <v>3.1</v>
      </c>
      <c r="S74" s="18">
        <v>0.82</v>
      </c>
      <c r="T74" s="18">
        <v>3.05</v>
      </c>
      <c r="U74" s="18">
        <v>0.28999999999999998</v>
      </c>
      <c r="V74" s="18">
        <v>69.819999999999993</v>
      </c>
      <c r="X74" s="15">
        <f t="shared" si="20"/>
        <v>51</v>
      </c>
      <c r="Y74" s="15">
        <f t="shared" si="21"/>
        <v>65</v>
      </c>
      <c r="Z74" s="15">
        <f t="shared" si="22"/>
        <v>1</v>
      </c>
      <c r="AA74" s="15">
        <f t="shared" si="23"/>
        <v>21</v>
      </c>
      <c r="AB74" s="15">
        <f t="shared" si="24"/>
        <v>3</v>
      </c>
      <c r="AC74" s="24">
        <f t="shared" si="25"/>
        <v>28.2</v>
      </c>
      <c r="AD74" s="15">
        <f t="shared" si="26"/>
        <v>13</v>
      </c>
    </row>
    <row r="75" spans="1:30" x14ac:dyDescent="0.25">
      <c r="A75" s="15" t="s">
        <v>74</v>
      </c>
      <c r="B75" s="15">
        <v>854</v>
      </c>
      <c r="C75" s="33">
        <v>17489</v>
      </c>
      <c r="D75" s="18">
        <v>148.65</v>
      </c>
      <c r="E75" s="18">
        <v>106.24</v>
      </c>
      <c r="F75" s="26">
        <f t="shared" si="17"/>
        <v>0.60115421609490216</v>
      </c>
      <c r="G75" s="18">
        <v>1.5</v>
      </c>
      <c r="H75" s="18">
        <v>138.78</v>
      </c>
      <c r="I75" s="18">
        <v>11.89</v>
      </c>
      <c r="J75" s="18">
        <v>8</v>
      </c>
      <c r="K75" s="37">
        <f t="shared" si="18"/>
        <v>0.56584545942667752</v>
      </c>
      <c r="L75" s="18">
        <v>249.52</v>
      </c>
      <c r="M75" s="18">
        <v>76.55</v>
      </c>
      <c r="N75" s="18">
        <v>1.41</v>
      </c>
      <c r="O75" s="18">
        <v>0.54</v>
      </c>
      <c r="P75" s="18">
        <f t="shared" si="19"/>
        <v>1.0478619619012546</v>
      </c>
      <c r="Q75" s="18">
        <v>5.0599999999999996</v>
      </c>
      <c r="R75" s="18">
        <v>2.27</v>
      </c>
      <c r="S75" s="18">
        <v>0.78</v>
      </c>
      <c r="T75" s="18">
        <v>3.95</v>
      </c>
      <c r="U75" s="18">
        <v>-0.27</v>
      </c>
      <c r="V75" s="18">
        <v>87.62</v>
      </c>
      <c r="X75" s="15">
        <f t="shared" si="20"/>
        <v>76</v>
      </c>
      <c r="Y75" s="15">
        <f t="shared" si="21"/>
        <v>27</v>
      </c>
      <c r="Z75" s="15">
        <f t="shared" si="22"/>
        <v>30</v>
      </c>
      <c r="AA75" s="15">
        <f t="shared" si="23"/>
        <v>67</v>
      </c>
      <c r="AB75" s="15">
        <f t="shared" si="24"/>
        <v>25</v>
      </c>
      <c r="AC75" s="24">
        <f t="shared" si="25"/>
        <v>45</v>
      </c>
      <c r="AD75" s="15">
        <f t="shared" si="26"/>
        <v>45</v>
      </c>
    </row>
    <row r="76" spans="1:30" x14ac:dyDescent="0.25">
      <c r="A76" s="15" t="s">
        <v>75</v>
      </c>
      <c r="B76" s="15">
        <v>68453</v>
      </c>
      <c r="C76" s="33">
        <v>53244</v>
      </c>
      <c r="D76" s="18">
        <v>775.53</v>
      </c>
      <c r="E76" s="18">
        <v>565.83000000000004</v>
      </c>
      <c r="F76" s="26">
        <f t="shared" si="17"/>
        <v>3.8435903132637192</v>
      </c>
      <c r="G76" s="18">
        <v>1.73</v>
      </c>
      <c r="H76" s="18">
        <v>669.42</v>
      </c>
      <c r="I76" s="18">
        <v>100</v>
      </c>
      <c r="J76" s="18">
        <v>12.89</v>
      </c>
      <c r="K76" s="37">
        <f t="shared" si="18"/>
        <v>0.67928358575256154</v>
      </c>
      <c r="L76" s="18">
        <v>45.01</v>
      </c>
      <c r="M76" s="18">
        <v>84.52</v>
      </c>
      <c r="N76" s="18">
        <v>0.31</v>
      </c>
      <c r="O76" s="18">
        <v>0.26</v>
      </c>
      <c r="P76" s="18">
        <f t="shared" si="19"/>
        <v>2.6126291759713904</v>
      </c>
      <c r="Q76" s="18">
        <v>4.28</v>
      </c>
      <c r="R76" s="18">
        <v>1.85</v>
      </c>
      <c r="S76" s="18">
        <v>0.47</v>
      </c>
      <c r="T76" s="18">
        <v>3.18</v>
      </c>
      <c r="U76" s="18">
        <v>0.83</v>
      </c>
      <c r="V76" s="18">
        <v>68.16</v>
      </c>
      <c r="X76" s="15">
        <f t="shared" si="20"/>
        <v>14</v>
      </c>
      <c r="Y76" s="15">
        <f t="shared" si="21"/>
        <v>56</v>
      </c>
      <c r="Z76" s="15">
        <f t="shared" si="22"/>
        <v>75</v>
      </c>
      <c r="AA76" s="15">
        <f t="shared" si="23"/>
        <v>17</v>
      </c>
      <c r="AB76" s="15">
        <f t="shared" si="24"/>
        <v>16</v>
      </c>
      <c r="AC76" s="24">
        <f t="shared" si="25"/>
        <v>35.6</v>
      </c>
      <c r="AD76" s="15">
        <f t="shared" si="26"/>
        <v>26</v>
      </c>
    </row>
    <row r="77" spans="1:30" x14ac:dyDescent="0.25">
      <c r="A77" s="15" t="s">
        <v>76</v>
      </c>
      <c r="B77" s="15">
        <v>452</v>
      </c>
      <c r="C77" s="33">
        <v>4634</v>
      </c>
      <c r="D77" s="18">
        <v>30.8</v>
      </c>
      <c r="E77" s="18">
        <v>16.66</v>
      </c>
      <c r="F77" s="26">
        <f t="shared" si="17"/>
        <v>5.6831097976812912E-2</v>
      </c>
      <c r="G77" s="18">
        <v>0.05</v>
      </c>
      <c r="H77" s="18">
        <v>27.17</v>
      </c>
      <c r="I77" s="18">
        <v>3.56</v>
      </c>
      <c r="J77" s="18">
        <v>11.57</v>
      </c>
      <c r="K77" s="37">
        <f t="shared" si="18"/>
        <v>0.34112303707570779</v>
      </c>
      <c r="L77" s="18">
        <v>87.98</v>
      </c>
      <c r="M77" s="18">
        <v>61.31</v>
      </c>
      <c r="N77" s="18">
        <v>0.33</v>
      </c>
      <c r="O77" s="18">
        <v>0.13</v>
      </c>
      <c r="P77" s="18">
        <f t="shared" si="19"/>
        <v>2.6240233621208291</v>
      </c>
      <c r="Q77" s="18">
        <v>5.33</v>
      </c>
      <c r="R77" s="18">
        <v>2.4700000000000002</v>
      </c>
      <c r="S77" s="18">
        <v>0.33</v>
      </c>
      <c r="T77" s="18">
        <v>3.76</v>
      </c>
      <c r="U77" s="18">
        <v>-0.41</v>
      </c>
      <c r="V77" s="18">
        <v>101.81</v>
      </c>
      <c r="X77" s="15">
        <f t="shared" si="20"/>
        <v>80</v>
      </c>
      <c r="Y77" s="15">
        <f t="shared" si="21"/>
        <v>31</v>
      </c>
      <c r="Z77" s="15">
        <f t="shared" si="22"/>
        <v>13</v>
      </c>
      <c r="AA77" s="15">
        <f t="shared" si="23"/>
        <v>85</v>
      </c>
      <c r="AB77" s="15">
        <f t="shared" si="24"/>
        <v>43</v>
      </c>
      <c r="AC77" s="24">
        <f t="shared" si="25"/>
        <v>50.4</v>
      </c>
      <c r="AD77" s="15">
        <f t="shared" si="26"/>
        <v>58</v>
      </c>
    </row>
    <row r="78" spans="1:30" x14ac:dyDescent="0.25">
      <c r="A78" s="15" t="s">
        <v>77</v>
      </c>
      <c r="B78" s="15">
        <v>68620</v>
      </c>
      <c r="C78" s="33">
        <v>3768</v>
      </c>
      <c r="D78" s="18">
        <v>36.880000000000003</v>
      </c>
      <c r="E78" s="18">
        <v>19.84</v>
      </c>
      <c r="F78" s="26">
        <f t="shared" si="17"/>
        <v>0.12001344150544861</v>
      </c>
      <c r="G78" s="18">
        <v>0.25</v>
      </c>
      <c r="H78" s="18">
        <v>32.22</v>
      </c>
      <c r="I78" s="18">
        <v>4.5</v>
      </c>
      <c r="J78" s="18">
        <v>12.19</v>
      </c>
      <c r="K78" s="37">
        <f t="shared" si="18"/>
        <v>0.60490645920084984</v>
      </c>
      <c r="L78" s="18">
        <v>208.31</v>
      </c>
      <c r="M78" s="18">
        <v>61.59</v>
      </c>
      <c r="N78" s="18">
        <v>1.27</v>
      </c>
      <c r="O78" s="18">
        <v>0.56999999999999995</v>
      </c>
      <c r="P78" s="18">
        <f t="shared" si="19"/>
        <v>1.0612394021067542</v>
      </c>
      <c r="Q78" s="18">
        <v>5.26</v>
      </c>
      <c r="R78" s="18">
        <v>2.27</v>
      </c>
      <c r="S78" s="18">
        <v>0.39</v>
      </c>
      <c r="T78" s="18">
        <v>3.55</v>
      </c>
      <c r="U78" s="18">
        <v>0.26</v>
      </c>
      <c r="V78" s="18">
        <v>79.75</v>
      </c>
      <c r="X78" s="15">
        <f t="shared" si="20"/>
        <v>56</v>
      </c>
      <c r="Y78" s="15">
        <f t="shared" si="21"/>
        <v>42</v>
      </c>
      <c r="Z78" s="15">
        <f t="shared" si="22"/>
        <v>30</v>
      </c>
      <c r="AA78" s="15">
        <f t="shared" si="23"/>
        <v>43</v>
      </c>
      <c r="AB78" s="15">
        <f t="shared" si="24"/>
        <v>42</v>
      </c>
      <c r="AC78" s="24">
        <f t="shared" si="25"/>
        <v>42.6</v>
      </c>
      <c r="AD78" s="15">
        <f t="shared" si="26"/>
        <v>39</v>
      </c>
    </row>
    <row r="79" spans="1:30" x14ac:dyDescent="0.25">
      <c r="A79" s="15" t="s">
        <v>78</v>
      </c>
      <c r="B79" s="15">
        <v>20629</v>
      </c>
      <c r="C79" s="33">
        <v>2011</v>
      </c>
      <c r="D79" s="18">
        <v>18.399999999999999</v>
      </c>
      <c r="E79" s="18">
        <v>4.66</v>
      </c>
      <c r="F79" s="26">
        <f t="shared" si="17"/>
        <v>3.7724460540214277E-2</v>
      </c>
      <c r="G79" s="18">
        <v>0.15</v>
      </c>
      <c r="H79" s="18">
        <v>15.91</v>
      </c>
      <c r="I79" s="18">
        <v>2.2799999999999998</v>
      </c>
      <c r="J79" s="18">
        <v>12.37</v>
      </c>
      <c r="K79" s="37">
        <f t="shared" si="18"/>
        <v>0.80953777983292441</v>
      </c>
      <c r="L79" s="18">
        <v>397.62</v>
      </c>
      <c r="M79" s="18">
        <v>29.31</v>
      </c>
      <c r="N79" s="18">
        <v>3.28</v>
      </c>
      <c r="O79" s="18">
        <v>0.82</v>
      </c>
      <c r="P79" s="18">
        <f t="shared" si="19"/>
        <v>0.9872411949182005</v>
      </c>
      <c r="Q79" s="18">
        <v>5.86</v>
      </c>
      <c r="R79" s="18">
        <v>2.12</v>
      </c>
      <c r="S79" s="18">
        <v>0.67</v>
      </c>
      <c r="T79" s="18">
        <v>2.42</v>
      </c>
      <c r="U79" s="18">
        <v>-0.16</v>
      </c>
      <c r="V79" s="18">
        <v>84.55</v>
      </c>
      <c r="X79" s="15">
        <f t="shared" si="20"/>
        <v>73</v>
      </c>
      <c r="Y79" s="15">
        <f t="shared" si="21"/>
        <v>84</v>
      </c>
      <c r="Z79" s="15">
        <f t="shared" si="22"/>
        <v>44</v>
      </c>
      <c r="AA79" s="15">
        <f t="shared" si="23"/>
        <v>60</v>
      </c>
      <c r="AB79" s="15">
        <f t="shared" si="24"/>
        <v>79</v>
      </c>
      <c r="AC79" s="24">
        <f t="shared" si="25"/>
        <v>68</v>
      </c>
      <c r="AD79" s="15">
        <f t="shared" si="26"/>
        <v>82</v>
      </c>
    </row>
    <row r="80" spans="1:30" x14ac:dyDescent="0.25">
      <c r="A80" s="15" t="s">
        <v>79</v>
      </c>
      <c r="B80" s="15">
        <v>24705</v>
      </c>
      <c r="C80" s="33">
        <v>5832</v>
      </c>
      <c r="D80" s="18">
        <v>66.48</v>
      </c>
      <c r="E80" s="18">
        <v>45.18</v>
      </c>
      <c r="F80" s="26">
        <f t="shared" si="17"/>
        <v>0.30749519538757208</v>
      </c>
      <c r="G80" s="18">
        <v>0.24</v>
      </c>
      <c r="H80" s="18">
        <v>58.67</v>
      </c>
      <c r="I80" s="18">
        <v>7.11</v>
      </c>
      <c r="J80" s="18">
        <v>10.7</v>
      </c>
      <c r="K80" s="37">
        <f t="shared" si="18"/>
        <v>0.68060025539524593</v>
      </c>
      <c r="L80" s="18">
        <v>78.05</v>
      </c>
      <c r="M80" s="18">
        <v>77</v>
      </c>
      <c r="N80" s="18">
        <v>0.54</v>
      </c>
      <c r="O80" s="18">
        <v>0.22</v>
      </c>
      <c r="P80" s="18">
        <f t="shared" si="19"/>
        <v>3.093637524523845</v>
      </c>
      <c r="Q80" s="18">
        <v>5.92</v>
      </c>
      <c r="R80" s="18">
        <v>2.38</v>
      </c>
      <c r="S80" s="18">
        <v>0.79</v>
      </c>
      <c r="T80" s="18">
        <v>4.12</v>
      </c>
      <c r="U80" s="18">
        <v>0.42</v>
      </c>
      <c r="V80" s="18">
        <v>78.150000000000006</v>
      </c>
      <c r="X80" s="15">
        <f t="shared" si="20"/>
        <v>39</v>
      </c>
      <c r="Y80" s="15">
        <f t="shared" si="21"/>
        <v>23</v>
      </c>
      <c r="Z80" s="15">
        <f t="shared" si="22"/>
        <v>21</v>
      </c>
      <c r="AA80" s="15">
        <f t="shared" si="23"/>
        <v>39</v>
      </c>
      <c r="AB80" s="15">
        <f t="shared" si="24"/>
        <v>23</v>
      </c>
      <c r="AC80" s="24">
        <f t="shared" si="25"/>
        <v>29</v>
      </c>
      <c r="AD80" s="15">
        <f t="shared" si="26"/>
        <v>15</v>
      </c>
    </row>
    <row r="81" spans="1:30" x14ac:dyDescent="0.25">
      <c r="A81" s="15" t="s">
        <v>80</v>
      </c>
      <c r="B81" s="15">
        <v>66002</v>
      </c>
      <c r="C81" s="33">
        <v>2952</v>
      </c>
      <c r="D81" s="18">
        <v>18.649999999999999</v>
      </c>
      <c r="E81" s="18">
        <v>4.05</v>
      </c>
      <c r="F81" s="26">
        <f t="shared" si="17"/>
        <v>1.4597829789304656E-2</v>
      </c>
      <c r="G81" s="18">
        <v>0.03</v>
      </c>
      <c r="H81" s="18">
        <v>16.25</v>
      </c>
      <c r="I81" s="18">
        <v>2.35</v>
      </c>
      <c r="J81" s="18">
        <v>12.59</v>
      </c>
      <c r="K81" s="37">
        <f t="shared" si="18"/>
        <v>0.36044024171122613</v>
      </c>
      <c r="L81" s="18">
        <v>205.51</v>
      </c>
      <c r="M81" s="18">
        <v>24.93</v>
      </c>
      <c r="N81" s="18">
        <v>0.74</v>
      </c>
      <c r="O81" s="18">
        <v>0.24</v>
      </c>
      <c r="P81" s="18">
        <f t="shared" si="19"/>
        <v>1.5018343404634422</v>
      </c>
      <c r="Q81" s="18">
        <v>7.68</v>
      </c>
      <c r="R81" s="18">
        <v>2.2000000000000002</v>
      </c>
      <c r="S81" s="18">
        <v>0.1</v>
      </c>
      <c r="T81" s="18">
        <v>3.46</v>
      </c>
      <c r="U81" s="18">
        <v>0.85</v>
      </c>
      <c r="V81" s="18">
        <v>80.31</v>
      </c>
      <c r="X81" s="15">
        <f t="shared" si="20"/>
        <v>13</v>
      </c>
      <c r="Y81" s="15">
        <f t="shared" si="21"/>
        <v>45</v>
      </c>
      <c r="Z81" s="15">
        <f t="shared" si="22"/>
        <v>37</v>
      </c>
      <c r="AA81" s="15">
        <f t="shared" si="23"/>
        <v>47</v>
      </c>
      <c r="AB81" s="15">
        <f t="shared" si="24"/>
        <v>84</v>
      </c>
      <c r="AC81" s="24">
        <f t="shared" si="25"/>
        <v>45.2</v>
      </c>
      <c r="AD81" s="15">
        <f t="shared" si="26"/>
        <v>46</v>
      </c>
    </row>
    <row r="82" spans="1:30" x14ac:dyDescent="0.25">
      <c r="A82" s="15" t="s">
        <v>81</v>
      </c>
      <c r="B82" s="15">
        <v>6341</v>
      </c>
      <c r="C82" s="33">
        <v>1853</v>
      </c>
      <c r="D82" s="18">
        <v>11.7</v>
      </c>
      <c r="E82" s="18">
        <v>2.74</v>
      </c>
      <c r="F82" s="26">
        <f t="shared" si="17"/>
        <v>2.1530842932500807E-2</v>
      </c>
      <c r="G82" s="18">
        <v>0.04</v>
      </c>
      <c r="H82" s="18">
        <v>8.36</v>
      </c>
      <c r="I82" s="18">
        <v>3.33</v>
      </c>
      <c r="J82" s="18">
        <v>28.47</v>
      </c>
      <c r="K82" s="37">
        <f t="shared" si="18"/>
        <v>0.78579718731754766</v>
      </c>
      <c r="L82" s="18">
        <v>185.78</v>
      </c>
      <c r="M82" s="18">
        <v>32.85</v>
      </c>
      <c r="N82" s="18">
        <v>1.47</v>
      </c>
      <c r="O82" s="18">
        <v>1.64</v>
      </c>
      <c r="P82" s="18">
        <f t="shared" si="19"/>
        <v>0.47914462641313887</v>
      </c>
      <c r="Q82" s="18">
        <v>7.4</v>
      </c>
      <c r="R82" s="18">
        <v>1.94</v>
      </c>
      <c r="S82" s="18">
        <v>0.22</v>
      </c>
      <c r="T82" s="18">
        <v>3.11</v>
      </c>
      <c r="U82" s="18">
        <v>-0.48</v>
      </c>
      <c r="V82" s="18">
        <v>98.56</v>
      </c>
      <c r="X82" s="15">
        <f t="shared" si="20"/>
        <v>81</v>
      </c>
      <c r="Y82" s="15">
        <f t="shared" si="21"/>
        <v>59</v>
      </c>
      <c r="Z82" s="15">
        <f t="shared" si="22"/>
        <v>70</v>
      </c>
      <c r="AA82" s="15">
        <f t="shared" si="23"/>
        <v>82</v>
      </c>
      <c r="AB82" s="15">
        <f t="shared" si="24"/>
        <v>75</v>
      </c>
      <c r="AC82" s="24">
        <f t="shared" si="25"/>
        <v>73.400000000000006</v>
      </c>
      <c r="AD82" s="15">
        <f t="shared" si="26"/>
        <v>85</v>
      </c>
    </row>
    <row r="83" spans="1:30" x14ac:dyDescent="0.25">
      <c r="A83" s="15" t="s">
        <v>82</v>
      </c>
      <c r="B83" s="15">
        <v>60048</v>
      </c>
      <c r="C83" s="33">
        <v>3191</v>
      </c>
      <c r="D83" s="18">
        <v>62.64</v>
      </c>
      <c r="E83" s="18">
        <v>20.88</v>
      </c>
      <c r="F83" s="26">
        <f t="shared" si="17"/>
        <v>0.12168410805548795</v>
      </c>
      <c r="G83" s="18">
        <v>0.05</v>
      </c>
      <c r="H83" s="18">
        <v>51.89</v>
      </c>
      <c r="I83" s="18">
        <v>10.210000000000001</v>
      </c>
      <c r="J83" s="18">
        <v>16.3</v>
      </c>
      <c r="K83" s="37">
        <f t="shared" si="18"/>
        <v>0.58277829528490399</v>
      </c>
      <c r="L83" s="18">
        <v>41.09</v>
      </c>
      <c r="M83" s="18">
        <v>40.24</v>
      </c>
      <c r="N83" s="18">
        <v>0.25</v>
      </c>
      <c r="O83" s="18">
        <v>0.05</v>
      </c>
      <c r="P83" s="18">
        <f t="shared" si="19"/>
        <v>11.655565905698079</v>
      </c>
      <c r="Q83" s="18">
        <v>4.07</v>
      </c>
      <c r="R83" s="18">
        <v>2.04</v>
      </c>
      <c r="S83" s="18">
        <v>0.34</v>
      </c>
      <c r="T83" s="18">
        <v>2.39</v>
      </c>
      <c r="U83" s="18">
        <v>0.41</v>
      </c>
      <c r="V83" s="18">
        <v>75.959999999999994</v>
      </c>
      <c r="X83" s="15">
        <f t="shared" si="20"/>
        <v>41</v>
      </c>
      <c r="Y83" s="15">
        <f t="shared" si="21"/>
        <v>86</v>
      </c>
      <c r="Z83" s="15">
        <f t="shared" si="22"/>
        <v>61</v>
      </c>
      <c r="AA83" s="15">
        <f t="shared" si="23"/>
        <v>35</v>
      </c>
      <c r="AB83" s="15">
        <f t="shared" si="24"/>
        <v>67</v>
      </c>
      <c r="AC83" s="24">
        <f t="shared" si="25"/>
        <v>58</v>
      </c>
      <c r="AD83" s="15">
        <f t="shared" si="26"/>
        <v>71</v>
      </c>
    </row>
    <row r="84" spans="1:30" x14ac:dyDescent="0.25">
      <c r="A84" s="15" t="s">
        <v>83</v>
      </c>
      <c r="B84" s="15">
        <v>10729</v>
      </c>
      <c r="C84" s="33">
        <v>910</v>
      </c>
      <c r="D84" s="18">
        <v>5.18</v>
      </c>
      <c r="E84" s="18">
        <v>2.73</v>
      </c>
      <c r="F84" s="26">
        <f t="shared" si="17"/>
        <v>7.6376241113918095E-2</v>
      </c>
      <c r="G84" s="18">
        <v>0.13</v>
      </c>
      <c r="H84" s="18">
        <v>3.69</v>
      </c>
      <c r="I84" s="18">
        <v>1.48</v>
      </c>
      <c r="J84" s="18">
        <v>28.48</v>
      </c>
      <c r="K84" s="37">
        <f t="shared" si="18"/>
        <v>2.7976645096673294</v>
      </c>
      <c r="L84" s="18">
        <v>170.21</v>
      </c>
      <c r="M84" s="18">
        <v>73.94</v>
      </c>
      <c r="N84" s="18">
        <v>4.67</v>
      </c>
      <c r="O84" s="18">
        <v>2.77</v>
      </c>
      <c r="P84" s="18">
        <f t="shared" si="19"/>
        <v>1.009987187605534</v>
      </c>
      <c r="Q84" s="18">
        <v>7.72</v>
      </c>
      <c r="R84" s="18">
        <v>0.87</v>
      </c>
      <c r="S84" s="18">
        <v>0.5</v>
      </c>
      <c r="T84" s="18">
        <v>4.38</v>
      </c>
      <c r="U84" s="18">
        <v>-2.12</v>
      </c>
      <c r="V84" s="18">
        <v>76.459999999999994</v>
      </c>
      <c r="X84" s="15">
        <f t="shared" si="20"/>
        <v>91</v>
      </c>
      <c r="Y84" s="15">
        <f t="shared" si="21"/>
        <v>12</v>
      </c>
      <c r="Z84" s="15">
        <f t="shared" si="22"/>
        <v>86</v>
      </c>
      <c r="AA84" s="15">
        <f t="shared" si="23"/>
        <v>36</v>
      </c>
      <c r="AB84" s="15">
        <f t="shared" si="24"/>
        <v>30</v>
      </c>
      <c r="AC84" s="24">
        <f t="shared" si="25"/>
        <v>51</v>
      </c>
      <c r="AD84" s="15">
        <f t="shared" si="26"/>
        <v>59</v>
      </c>
    </row>
    <row r="85" spans="1:30" x14ac:dyDescent="0.25">
      <c r="A85" s="15" t="s">
        <v>84</v>
      </c>
      <c r="B85" s="15">
        <v>1077</v>
      </c>
      <c r="C85" s="33">
        <v>3944</v>
      </c>
      <c r="D85" s="18">
        <v>46.82</v>
      </c>
      <c r="E85" s="18">
        <v>18.43</v>
      </c>
      <c r="F85" s="26">
        <f t="shared" si="17"/>
        <v>0.15378879671917234</v>
      </c>
      <c r="G85" s="18">
        <v>0.33</v>
      </c>
      <c r="H85" s="18">
        <v>42.26</v>
      </c>
      <c r="I85" s="18">
        <v>4.47</v>
      </c>
      <c r="J85" s="18">
        <v>9.5399999999999991</v>
      </c>
      <c r="K85" s="37">
        <f t="shared" si="18"/>
        <v>0.83444816450988801</v>
      </c>
      <c r="L85" s="18">
        <v>214.58</v>
      </c>
      <c r="M85" s="18">
        <v>43.61</v>
      </c>
      <c r="N85" s="18">
        <v>1.79</v>
      </c>
      <c r="O85" s="18">
        <v>0.34</v>
      </c>
      <c r="P85" s="18">
        <f t="shared" si="19"/>
        <v>2.4542593073820234</v>
      </c>
      <c r="Q85" s="18">
        <v>5.23</v>
      </c>
      <c r="R85" s="18">
        <v>2.29</v>
      </c>
      <c r="S85" s="18">
        <v>0.36</v>
      </c>
      <c r="T85" s="18">
        <v>3.1</v>
      </c>
      <c r="U85" s="18">
        <v>0.6</v>
      </c>
      <c r="V85" s="18">
        <v>69.150000000000006</v>
      </c>
      <c r="X85" s="15">
        <f t="shared" si="20"/>
        <v>28</v>
      </c>
      <c r="Y85" s="15">
        <f t="shared" si="21"/>
        <v>60</v>
      </c>
      <c r="Z85" s="15">
        <f t="shared" si="22"/>
        <v>29</v>
      </c>
      <c r="AA85" s="15">
        <f t="shared" si="23"/>
        <v>19</v>
      </c>
      <c r="AB85" s="15">
        <f t="shared" si="24"/>
        <v>62</v>
      </c>
      <c r="AC85" s="24">
        <f t="shared" si="25"/>
        <v>39.6</v>
      </c>
      <c r="AD85" s="15">
        <f t="shared" si="26"/>
        <v>35</v>
      </c>
    </row>
    <row r="86" spans="1:30" x14ac:dyDescent="0.25">
      <c r="A86" s="15" t="s">
        <v>85</v>
      </c>
      <c r="B86" s="15">
        <v>14003</v>
      </c>
      <c r="C86" s="33">
        <v>9521</v>
      </c>
      <c r="D86" s="18">
        <v>51.4</v>
      </c>
      <c r="E86" s="18">
        <v>28.63</v>
      </c>
      <c r="F86" s="26">
        <f t="shared" si="17"/>
        <v>0.11286681715575621</v>
      </c>
      <c r="G86" s="18">
        <v>0.08</v>
      </c>
      <c r="H86" s="18">
        <v>46.46</v>
      </c>
      <c r="I86" s="18">
        <v>4.82</v>
      </c>
      <c r="J86" s="18">
        <v>9.3800000000000008</v>
      </c>
      <c r="K86" s="37">
        <f t="shared" si="18"/>
        <v>0.39422569736554736</v>
      </c>
      <c r="L86" s="18">
        <v>70.88</v>
      </c>
      <c r="M86" s="18">
        <v>61.62</v>
      </c>
      <c r="N86" s="18">
        <v>0.26</v>
      </c>
      <c r="O86" s="18">
        <v>0.32</v>
      </c>
      <c r="P86" s="18">
        <f t="shared" si="19"/>
        <v>1.2319553042673355</v>
      </c>
      <c r="Q86" s="18">
        <v>6.05</v>
      </c>
      <c r="R86" s="18">
        <v>2.37</v>
      </c>
      <c r="S86" s="18">
        <v>0.51</v>
      </c>
      <c r="T86" s="18">
        <v>3.98</v>
      </c>
      <c r="U86" s="18">
        <v>0.89</v>
      </c>
      <c r="V86" s="18">
        <v>75.88</v>
      </c>
      <c r="X86" s="15">
        <f t="shared" si="20"/>
        <v>11</v>
      </c>
      <c r="Y86" s="15">
        <f t="shared" si="21"/>
        <v>25</v>
      </c>
      <c r="Z86" s="15">
        <f t="shared" si="22"/>
        <v>22</v>
      </c>
      <c r="AA86" s="15">
        <f t="shared" si="23"/>
        <v>34</v>
      </c>
      <c r="AB86" s="15">
        <f t="shared" si="24"/>
        <v>41</v>
      </c>
      <c r="AC86" s="24">
        <f t="shared" si="25"/>
        <v>26.6</v>
      </c>
      <c r="AD86" s="15">
        <f t="shared" si="26"/>
        <v>9</v>
      </c>
    </row>
    <row r="87" spans="1:30" x14ac:dyDescent="0.25">
      <c r="A87" s="15" t="s">
        <v>86</v>
      </c>
      <c r="B87" s="15">
        <v>10213</v>
      </c>
      <c r="C87" s="33">
        <v>2142</v>
      </c>
      <c r="D87" s="18">
        <v>21.02</v>
      </c>
      <c r="E87" s="18">
        <v>18.13</v>
      </c>
      <c r="F87" s="26">
        <f t="shared" si="17"/>
        <v>8.0394102151825117E-2</v>
      </c>
      <c r="G87" s="18">
        <v>0.47</v>
      </c>
      <c r="H87" s="18">
        <v>18.05</v>
      </c>
      <c r="I87" s="18">
        <v>2.21</v>
      </c>
      <c r="J87" s="18">
        <v>10.51</v>
      </c>
      <c r="K87" s="37">
        <f t="shared" si="18"/>
        <v>0.44343134115733662</v>
      </c>
      <c r="L87" s="18">
        <v>584.62</v>
      </c>
      <c r="M87" s="18">
        <v>100.46</v>
      </c>
      <c r="N87" s="18">
        <v>2.58</v>
      </c>
      <c r="O87" s="18">
        <v>0.54</v>
      </c>
      <c r="P87" s="18">
        <f t="shared" si="19"/>
        <v>0.82116915029136406</v>
      </c>
      <c r="Q87" s="18">
        <v>5.59</v>
      </c>
      <c r="R87" s="18">
        <v>0.52</v>
      </c>
      <c r="S87" s="18">
        <v>0.5</v>
      </c>
      <c r="T87" s="18">
        <v>4.3499999999999996</v>
      </c>
      <c r="U87" s="18">
        <v>0.7</v>
      </c>
      <c r="V87" s="18">
        <v>75.5</v>
      </c>
      <c r="X87" s="15">
        <f t="shared" si="20"/>
        <v>21</v>
      </c>
      <c r="Y87" s="15">
        <f t="shared" si="21"/>
        <v>13</v>
      </c>
      <c r="Z87" s="15">
        <f t="shared" si="22"/>
        <v>88</v>
      </c>
      <c r="AA87" s="15">
        <f t="shared" si="23"/>
        <v>32</v>
      </c>
      <c r="AB87" s="15">
        <f t="shared" si="24"/>
        <v>2</v>
      </c>
      <c r="AC87" s="24">
        <f t="shared" si="25"/>
        <v>31.2</v>
      </c>
      <c r="AD87" s="15">
        <f t="shared" si="26"/>
        <v>19</v>
      </c>
    </row>
    <row r="88" spans="1:30" x14ac:dyDescent="0.25">
      <c r="A88" s="15" t="s">
        <v>87</v>
      </c>
      <c r="B88" s="15">
        <v>61838</v>
      </c>
      <c r="C88" s="33">
        <v>522</v>
      </c>
      <c r="D88" s="18">
        <v>3.39</v>
      </c>
      <c r="E88" s="18">
        <v>1.04</v>
      </c>
      <c r="F88" s="26">
        <f t="shared" si="17"/>
        <v>2.020610224287735E-2</v>
      </c>
      <c r="G88" s="18">
        <v>0.01</v>
      </c>
      <c r="H88" s="18">
        <v>3.03</v>
      </c>
      <c r="I88" s="18">
        <v>0.36</v>
      </c>
      <c r="J88" s="18">
        <v>10.53</v>
      </c>
      <c r="K88" s="37">
        <f t="shared" si="18"/>
        <v>1.9428944464305142</v>
      </c>
      <c r="L88" s="18">
        <v>49.49</v>
      </c>
      <c r="M88" s="18">
        <v>34.26</v>
      </c>
      <c r="N88" s="18">
        <v>0.5</v>
      </c>
      <c r="O88" s="18">
        <v>0</v>
      </c>
      <c r="P88" s="18">
        <v>4</v>
      </c>
      <c r="Q88" s="18">
        <v>4.5999999999999996</v>
      </c>
      <c r="R88" s="18">
        <v>2.09</v>
      </c>
      <c r="S88" s="18">
        <v>0.18</v>
      </c>
      <c r="T88" s="18">
        <v>2.62</v>
      </c>
      <c r="U88" s="18">
        <v>0.27</v>
      </c>
      <c r="V88" s="18">
        <v>84.47</v>
      </c>
      <c r="X88" s="15">
        <f t="shared" si="20"/>
        <v>54</v>
      </c>
      <c r="Y88" s="15">
        <f t="shared" si="21"/>
        <v>78</v>
      </c>
      <c r="Z88" s="15">
        <f t="shared" si="22"/>
        <v>52</v>
      </c>
      <c r="AA88" s="15">
        <f t="shared" si="23"/>
        <v>59</v>
      </c>
      <c r="AB88" s="15">
        <f t="shared" si="24"/>
        <v>72</v>
      </c>
      <c r="AC88" s="24">
        <f t="shared" si="25"/>
        <v>63</v>
      </c>
      <c r="AD88" s="15">
        <f t="shared" si="26"/>
        <v>79</v>
      </c>
    </row>
    <row r="89" spans="1:30" x14ac:dyDescent="0.25">
      <c r="A89" s="15" t="s">
        <v>88</v>
      </c>
      <c r="B89" s="15">
        <v>13107</v>
      </c>
      <c r="C89" s="33">
        <v>2860</v>
      </c>
      <c r="D89" s="18">
        <v>35.81</v>
      </c>
      <c r="E89" s="18">
        <v>25.15</v>
      </c>
      <c r="F89" s="26">
        <f t="shared" si="17"/>
        <v>8.759725872108004E-2</v>
      </c>
      <c r="G89" s="18">
        <v>0.17</v>
      </c>
      <c r="H89" s="18">
        <v>32.68</v>
      </c>
      <c r="I89" s="18">
        <v>2.97</v>
      </c>
      <c r="J89" s="18">
        <v>8.2899999999999991</v>
      </c>
      <c r="K89" s="37">
        <f t="shared" si="18"/>
        <v>0.34829923944763436</v>
      </c>
      <c r="L89" s="18">
        <v>194.07</v>
      </c>
      <c r="M89" s="18">
        <v>76.97</v>
      </c>
      <c r="N89" s="18">
        <v>0.66</v>
      </c>
      <c r="O89" s="18">
        <v>0.32</v>
      </c>
      <c r="P89" s="18">
        <f t="shared" si="19"/>
        <v>1.0884351232738574</v>
      </c>
      <c r="Q89" s="18">
        <v>5.14</v>
      </c>
      <c r="R89" s="18">
        <v>2.73</v>
      </c>
      <c r="S89" s="18">
        <v>0.68</v>
      </c>
      <c r="T89" s="18">
        <v>3.78</v>
      </c>
      <c r="U89" s="18">
        <v>0.34</v>
      </c>
      <c r="V89" s="18">
        <v>78.14</v>
      </c>
      <c r="X89" s="15">
        <f t="shared" si="20"/>
        <v>47</v>
      </c>
      <c r="Y89" s="15">
        <f t="shared" si="21"/>
        <v>30</v>
      </c>
      <c r="Z89" s="15">
        <f t="shared" si="22"/>
        <v>3</v>
      </c>
      <c r="AA89" s="15">
        <f t="shared" si="23"/>
        <v>38</v>
      </c>
      <c r="AB89" s="15">
        <f t="shared" si="24"/>
        <v>24</v>
      </c>
      <c r="AC89" s="24">
        <f t="shared" si="25"/>
        <v>28.4</v>
      </c>
      <c r="AD89" s="15">
        <f t="shared" si="26"/>
        <v>14</v>
      </c>
    </row>
    <row r="90" spans="1:30" x14ac:dyDescent="0.25">
      <c r="A90" s="15" t="s">
        <v>89</v>
      </c>
      <c r="B90" s="15">
        <v>7244</v>
      </c>
      <c r="C90" s="33">
        <v>11661</v>
      </c>
      <c r="D90" s="18">
        <v>107.4</v>
      </c>
      <c r="E90" s="18">
        <v>81.64</v>
      </c>
      <c r="F90" s="26">
        <f t="shared" si="17"/>
        <v>0.30221625251846873</v>
      </c>
      <c r="G90" s="18">
        <v>0.09</v>
      </c>
      <c r="H90" s="18">
        <v>96.41</v>
      </c>
      <c r="I90" s="18">
        <v>9</v>
      </c>
      <c r="J90" s="18">
        <v>8.3800000000000008</v>
      </c>
      <c r="K90" s="37">
        <f t="shared" si="18"/>
        <v>0.37018159299175496</v>
      </c>
      <c r="L90" s="18">
        <v>29.78</v>
      </c>
      <c r="M90" s="18">
        <v>84.69</v>
      </c>
      <c r="N90" s="18">
        <v>0.1</v>
      </c>
      <c r="O90" s="18">
        <v>0.21</v>
      </c>
      <c r="P90" s="18">
        <f t="shared" si="19"/>
        <v>1.7627694904369284</v>
      </c>
      <c r="Q90" s="18">
        <v>3.75</v>
      </c>
      <c r="R90" s="18">
        <v>1.92</v>
      </c>
      <c r="S90" s="18">
        <v>0.48</v>
      </c>
      <c r="T90" s="18">
        <v>3.06</v>
      </c>
      <c r="U90" s="18">
        <v>0.16</v>
      </c>
      <c r="V90" s="18">
        <v>80.58</v>
      </c>
      <c r="X90" s="15">
        <f t="shared" si="20"/>
        <v>60</v>
      </c>
      <c r="Y90" s="15">
        <f t="shared" si="21"/>
        <v>64</v>
      </c>
      <c r="Z90" s="15">
        <f t="shared" si="22"/>
        <v>71</v>
      </c>
      <c r="AA90" s="15">
        <f t="shared" si="23"/>
        <v>49</v>
      </c>
      <c r="AB90" s="15">
        <f t="shared" si="24"/>
        <v>15</v>
      </c>
      <c r="AC90" s="24">
        <f t="shared" si="25"/>
        <v>51.8</v>
      </c>
      <c r="AD90" s="15">
        <f t="shared" si="26"/>
        <v>61</v>
      </c>
    </row>
    <row r="91" spans="1:30" x14ac:dyDescent="0.25">
      <c r="A91" s="15" t="s">
        <v>90</v>
      </c>
      <c r="B91" s="15">
        <v>5496</v>
      </c>
      <c r="C91" s="33">
        <v>216</v>
      </c>
      <c r="D91" s="18">
        <v>0.95</v>
      </c>
      <c r="E91" s="18">
        <v>0.66</v>
      </c>
      <c r="F91" s="26">
        <f t="shared" si="17"/>
        <v>4.1946308724832217E-2</v>
      </c>
      <c r="G91" s="18">
        <v>0.01</v>
      </c>
      <c r="H91" s="18">
        <v>0.88</v>
      </c>
      <c r="I91" s="18">
        <v>0.08</v>
      </c>
      <c r="J91" s="18">
        <v>8.15</v>
      </c>
      <c r="K91" s="37">
        <v>3</v>
      </c>
      <c r="L91" s="18">
        <v>23.84</v>
      </c>
      <c r="M91" s="18">
        <v>75.12</v>
      </c>
      <c r="N91" s="18">
        <v>0.83</v>
      </c>
      <c r="O91" s="18">
        <v>-0.08</v>
      </c>
      <c r="P91" s="18">
        <v>5</v>
      </c>
      <c r="Q91" s="18">
        <v>6.2</v>
      </c>
      <c r="R91" s="18">
        <v>0.26</v>
      </c>
      <c r="S91" s="18">
        <v>0.95</v>
      </c>
      <c r="T91" s="18">
        <v>3.72</v>
      </c>
      <c r="U91" s="18">
        <v>-0.52</v>
      </c>
      <c r="V91" s="18">
        <v>91.56</v>
      </c>
      <c r="X91" s="15">
        <f t="shared" si="20"/>
        <v>82</v>
      </c>
      <c r="Y91" s="15">
        <f t="shared" si="21"/>
        <v>35</v>
      </c>
      <c r="Z91" s="15">
        <f t="shared" si="22"/>
        <v>90</v>
      </c>
      <c r="AA91" s="15">
        <f t="shared" si="23"/>
        <v>75</v>
      </c>
      <c r="AB91" s="15">
        <f t="shared" si="24"/>
        <v>28</v>
      </c>
      <c r="AC91" s="24">
        <f t="shared" si="25"/>
        <v>62</v>
      </c>
      <c r="AD91" s="15">
        <f t="shared" si="26"/>
        <v>77</v>
      </c>
    </row>
    <row r="92" spans="1:30" x14ac:dyDescent="0.25">
      <c r="A92" s="15" t="s">
        <v>91</v>
      </c>
      <c r="B92" s="15">
        <v>22</v>
      </c>
      <c r="C92" s="33">
        <v>19436</v>
      </c>
      <c r="D92" s="18">
        <v>242.62</v>
      </c>
      <c r="E92" s="18">
        <v>183.2</v>
      </c>
      <c r="F92" s="26">
        <f t="shared" si="17"/>
        <v>1.1045364891518739</v>
      </c>
      <c r="G92" s="18">
        <v>0.84</v>
      </c>
      <c r="H92" s="18">
        <v>204.89</v>
      </c>
      <c r="I92" s="18">
        <v>36.39</v>
      </c>
      <c r="J92" s="18">
        <v>15</v>
      </c>
      <c r="K92" s="37">
        <f t="shared" si="18"/>
        <v>0.60291293075975649</v>
      </c>
      <c r="L92" s="18">
        <v>76.05</v>
      </c>
      <c r="M92" s="18">
        <v>89.41</v>
      </c>
      <c r="N92" s="18">
        <v>0.46</v>
      </c>
      <c r="O92" s="18">
        <v>0.28999999999999998</v>
      </c>
      <c r="P92" s="18">
        <f t="shared" si="19"/>
        <v>2.0790101060681261</v>
      </c>
      <c r="Q92" s="18">
        <v>4.6900000000000004</v>
      </c>
      <c r="R92" s="18">
        <v>2.19</v>
      </c>
      <c r="S92" s="18">
        <v>0.82</v>
      </c>
      <c r="T92" s="18">
        <v>3.38</v>
      </c>
      <c r="U92" s="18">
        <v>0.72</v>
      </c>
      <c r="V92" s="18">
        <v>62.65</v>
      </c>
      <c r="X92" s="15">
        <f t="shared" si="20"/>
        <v>18</v>
      </c>
      <c r="Y92" s="15">
        <f t="shared" si="21"/>
        <v>50</v>
      </c>
      <c r="Z92" s="15">
        <f t="shared" si="22"/>
        <v>39</v>
      </c>
      <c r="AA92" s="15">
        <f t="shared" si="23"/>
        <v>8</v>
      </c>
      <c r="AB92" s="15">
        <f t="shared" si="24"/>
        <v>10</v>
      </c>
      <c r="AC92" s="24">
        <f t="shared" si="25"/>
        <v>25</v>
      </c>
      <c r="AD92" s="15">
        <f t="shared" si="26"/>
        <v>6</v>
      </c>
    </row>
    <row r="93" spans="1:30" x14ac:dyDescent="0.25">
      <c r="A93" s="15" t="s">
        <v>92</v>
      </c>
      <c r="B93" s="15">
        <v>3709</v>
      </c>
      <c r="C93" s="33">
        <v>1092</v>
      </c>
      <c r="D93" s="18">
        <v>5.48</v>
      </c>
      <c r="E93" s="18">
        <v>2.44</v>
      </c>
      <c r="F93" s="26">
        <f t="shared" si="17"/>
        <v>3.1383036786377036E-2</v>
      </c>
      <c r="G93" s="18">
        <v>0.23</v>
      </c>
      <c r="H93" s="18">
        <v>4.7300000000000004</v>
      </c>
      <c r="I93" s="18">
        <v>0.75</v>
      </c>
      <c r="J93" s="18">
        <v>13.62</v>
      </c>
      <c r="K93" s="37">
        <f t="shared" si="18"/>
        <v>1.2861900322285671</v>
      </c>
      <c r="L93" s="18">
        <v>732.88</v>
      </c>
      <c r="M93" s="18">
        <v>51.5</v>
      </c>
      <c r="N93" s="18">
        <v>9.36</v>
      </c>
      <c r="O93" s="18">
        <v>-0.11</v>
      </c>
      <c r="P93" s="18">
        <v>5</v>
      </c>
      <c r="Q93" s="18">
        <v>7.47</v>
      </c>
      <c r="R93" s="18">
        <v>2.06</v>
      </c>
      <c r="S93" s="18">
        <v>0.09</v>
      </c>
      <c r="T93" s="18">
        <v>4.47</v>
      </c>
      <c r="U93" s="18">
        <v>-0.35</v>
      </c>
      <c r="V93" s="18">
        <v>105.51</v>
      </c>
      <c r="X93" s="15">
        <f t="shared" si="20"/>
        <v>78</v>
      </c>
      <c r="Y93" s="15">
        <f t="shared" si="21"/>
        <v>10</v>
      </c>
      <c r="Z93" s="15">
        <f t="shared" si="22"/>
        <v>58</v>
      </c>
      <c r="AA93" s="15">
        <f t="shared" si="23"/>
        <v>87</v>
      </c>
      <c r="AB93" s="15">
        <f t="shared" si="24"/>
        <v>52</v>
      </c>
      <c r="AC93" s="24">
        <f t="shared" si="25"/>
        <v>57</v>
      </c>
      <c r="AD93" s="15">
        <f t="shared" si="26"/>
        <v>70</v>
      </c>
    </row>
    <row r="94" spans="1:30" x14ac:dyDescent="0.25">
      <c r="A94" s="15" t="s">
        <v>93</v>
      </c>
      <c r="B94" s="15">
        <v>3337</v>
      </c>
      <c r="C94" s="33">
        <v>1016</v>
      </c>
      <c r="D94" s="18">
        <v>11.12</v>
      </c>
      <c r="E94" s="18">
        <v>2.2400000000000002</v>
      </c>
      <c r="F94" s="26">
        <f t="shared" si="17"/>
        <v>5.2557813594954442E-2</v>
      </c>
      <c r="G94" s="18">
        <v>0.09</v>
      </c>
      <c r="H94" s="18">
        <v>8.84</v>
      </c>
      <c r="I94" s="18">
        <v>2.25</v>
      </c>
      <c r="J94" s="18">
        <v>20.21</v>
      </c>
      <c r="K94" s="37">
        <f t="shared" si="18"/>
        <v>2.3463309640604657</v>
      </c>
      <c r="L94" s="18">
        <v>171.24</v>
      </c>
      <c r="M94" s="18">
        <v>25.32</v>
      </c>
      <c r="N94" s="18">
        <v>4.2</v>
      </c>
      <c r="O94" s="18">
        <v>0.79</v>
      </c>
      <c r="P94" s="18">
        <f t="shared" si="19"/>
        <v>2.9700391950132476</v>
      </c>
      <c r="Q94" s="18">
        <v>6.33</v>
      </c>
      <c r="R94" s="18">
        <v>2.4500000000000002</v>
      </c>
      <c r="S94" s="18">
        <v>1.74</v>
      </c>
      <c r="T94" s="18">
        <v>1.46</v>
      </c>
      <c r="U94" s="18">
        <v>0.02</v>
      </c>
      <c r="V94" s="18">
        <v>47.19</v>
      </c>
      <c r="X94" s="15">
        <f t="shared" si="20"/>
        <v>69</v>
      </c>
      <c r="Y94" s="15">
        <f t="shared" si="21"/>
        <v>89</v>
      </c>
      <c r="Z94" s="15">
        <f t="shared" si="22"/>
        <v>17</v>
      </c>
      <c r="AA94" s="15">
        <f t="shared" si="23"/>
        <v>2</v>
      </c>
      <c r="AB94" s="15">
        <f t="shared" si="24"/>
        <v>83</v>
      </c>
      <c r="AC94" s="24">
        <f t="shared" si="25"/>
        <v>52</v>
      </c>
      <c r="AD94" s="15">
        <f t="shared" si="26"/>
        <v>63</v>
      </c>
    </row>
    <row r="95" spans="1:30" x14ac:dyDescent="0.25">
      <c r="A95" s="15" t="s">
        <v>94</v>
      </c>
      <c r="B95" s="15">
        <v>24786</v>
      </c>
      <c r="C95" s="33">
        <v>6568</v>
      </c>
      <c r="D95" s="18">
        <v>30.58</v>
      </c>
      <c r="E95" s="18">
        <v>22.48</v>
      </c>
      <c r="F95" s="26">
        <f t="shared" si="17"/>
        <v>1.2101043715020421</v>
      </c>
      <c r="G95" s="18">
        <v>1.6</v>
      </c>
      <c r="H95" s="18">
        <v>29.1</v>
      </c>
      <c r="I95" s="18">
        <v>1.35</v>
      </c>
      <c r="J95" s="18">
        <v>4.42</v>
      </c>
      <c r="K95" s="37">
        <v>3</v>
      </c>
      <c r="L95" s="18">
        <v>132.22</v>
      </c>
      <c r="M95" s="18">
        <v>77.260000000000005</v>
      </c>
      <c r="N95" s="18">
        <v>7.1</v>
      </c>
      <c r="O95" s="18">
        <v>2.25</v>
      </c>
      <c r="P95" s="18">
        <f t="shared" si="19"/>
        <v>1.3333333333333333</v>
      </c>
      <c r="Q95" s="18">
        <v>6.99</v>
      </c>
      <c r="R95" s="18">
        <v>1.82</v>
      </c>
      <c r="S95" s="18">
        <v>0.14000000000000001</v>
      </c>
      <c r="T95" s="18">
        <v>5.91</v>
      </c>
      <c r="U95" s="18">
        <v>-1.2</v>
      </c>
      <c r="V95" s="18">
        <v>79.92</v>
      </c>
      <c r="X95" s="15">
        <f t="shared" si="20"/>
        <v>86</v>
      </c>
      <c r="Y95" s="15">
        <f t="shared" si="21"/>
        <v>4</v>
      </c>
      <c r="Z95" s="15">
        <f t="shared" si="22"/>
        <v>77</v>
      </c>
      <c r="AA95" s="15">
        <f t="shared" si="23"/>
        <v>44</v>
      </c>
      <c r="AB95" s="15">
        <f t="shared" si="24"/>
        <v>22</v>
      </c>
      <c r="AC95" s="24">
        <f t="shared" si="25"/>
        <v>46.6</v>
      </c>
      <c r="AD95" s="15">
        <f t="shared" si="26"/>
        <v>50</v>
      </c>
    </row>
    <row r="96" spans="1:30" x14ac:dyDescent="0.25">
      <c r="A96" s="15" t="s">
        <v>95</v>
      </c>
      <c r="B96" s="15">
        <v>17330</v>
      </c>
      <c r="C96" s="33">
        <v>3924</v>
      </c>
      <c r="D96" s="18">
        <v>26.75</v>
      </c>
      <c r="E96" s="18">
        <v>20.98</v>
      </c>
      <c r="F96" s="26">
        <f t="shared" si="17"/>
        <v>0.160075329566855</v>
      </c>
      <c r="G96" s="18">
        <v>0.34</v>
      </c>
      <c r="H96" s="18">
        <v>24.67</v>
      </c>
      <c r="I96" s="18">
        <v>1.92</v>
      </c>
      <c r="J96" s="18">
        <v>7.19</v>
      </c>
      <c r="K96" s="37">
        <f t="shared" si="18"/>
        <v>0.76299013139587701</v>
      </c>
      <c r="L96" s="18">
        <v>212.4</v>
      </c>
      <c r="M96" s="18">
        <v>85.02</v>
      </c>
      <c r="N96" s="18">
        <v>1.64</v>
      </c>
      <c r="O96" s="18">
        <v>0.66</v>
      </c>
      <c r="P96" s="18">
        <f t="shared" si="19"/>
        <v>1.1560456536301167</v>
      </c>
      <c r="Q96" s="18">
        <v>5</v>
      </c>
      <c r="R96" s="18">
        <v>2.27</v>
      </c>
      <c r="S96" s="18">
        <v>0.25</v>
      </c>
      <c r="T96" s="18">
        <v>4.1900000000000004</v>
      </c>
      <c r="U96" s="18">
        <v>0.61</v>
      </c>
      <c r="V96" s="18">
        <v>73.53</v>
      </c>
      <c r="X96" s="15">
        <f t="shared" si="20"/>
        <v>26</v>
      </c>
      <c r="Y96" s="15">
        <f t="shared" si="21"/>
        <v>19</v>
      </c>
      <c r="Z96" s="15">
        <f t="shared" si="22"/>
        <v>30</v>
      </c>
      <c r="AA96" s="15">
        <f t="shared" si="23"/>
        <v>29</v>
      </c>
      <c r="AB96" s="15">
        <f t="shared" si="24"/>
        <v>14</v>
      </c>
      <c r="AC96" s="24">
        <f t="shared" si="25"/>
        <v>23.6</v>
      </c>
      <c r="AD96" s="15">
        <f t="shared" si="26"/>
        <v>4</v>
      </c>
    </row>
    <row r="97" spans="1:30" x14ac:dyDescent="0.25">
      <c r="A97" s="15" t="s">
        <v>96</v>
      </c>
      <c r="B97" s="15">
        <v>3757</v>
      </c>
      <c r="C97" s="33">
        <v>4307</v>
      </c>
      <c r="D97" s="18">
        <v>61.01</v>
      </c>
      <c r="E97" s="18">
        <v>36.020000000000003</v>
      </c>
      <c r="F97" s="26">
        <f t="shared" si="17"/>
        <v>0.10337104462183427</v>
      </c>
      <c r="G97" s="18">
        <v>0.18</v>
      </c>
      <c r="H97" s="18">
        <v>53.66</v>
      </c>
      <c r="I97" s="18">
        <v>6.43</v>
      </c>
      <c r="J97" s="18">
        <v>10.54</v>
      </c>
      <c r="K97" s="37">
        <f t="shared" si="18"/>
        <v>0.28698235597399852</v>
      </c>
      <c r="L97" s="18">
        <v>174.13</v>
      </c>
      <c r="M97" s="18">
        <v>67.13</v>
      </c>
      <c r="N97" s="18">
        <v>0.51</v>
      </c>
      <c r="O97" s="18">
        <v>0.26</v>
      </c>
      <c r="P97" s="18">
        <f t="shared" si="19"/>
        <v>1.1037782922076866</v>
      </c>
      <c r="Q97" s="18">
        <v>4.4000000000000004</v>
      </c>
      <c r="R97" s="18">
        <v>2.2200000000000002</v>
      </c>
      <c r="S97" s="18">
        <v>0.54</v>
      </c>
      <c r="T97" s="18">
        <v>3.1</v>
      </c>
      <c r="U97" s="18">
        <v>0.28999999999999998</v>
      </c>
      <c r="V97" s="18">
        <v>78.81</v>
      </c>
      <c r="X97" s="15">
        <f t="shared" si="20"/>
        <v>51</v>
      </c>
      <c r="Y97" s="15">
        <f t="shared" si="21"/>
        <v>60</v>
      </c>
      <c r="Z97" s="15">
        <f t="shared" si="22"/>
        <v>35</v>
      </c>
      <c r="AA97" s="15">
        <f t="shared" si="23"/>
        <v>41</v>
      </c>
      <c r="AB97" s="15">
        <f t="shared" si="24"/>
        <v>37</v>
      </c>
      <c r="AC97" s="24">
        <f t="shared" si="25"/>
        <v>44.8</v>
      </c>
      <c r="AD97" s="15">
        <f t="shared" si="26"/>
        <v>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7FAA-54A2-408D-A336-35A1B1558B27}">
  <sheetPr>
    <tabColor rgb="FF990033"/>
  </sheetPr>
  <dimension ref="A1:AD214"/>
  <sheetViews>
    <sheetView workbookViewId="0">
      <pane ySplit="4" topLeftCell="A5" activePane="bottomLeft" state="frozen"/>
      <selection pane="bottomLeft" activeCell="D1" sqref="D1:D1048576"/>
    </sheetView>
  </sheetViews>
  <sheetFormatPr defaultRowHeight="15" x14ac:dyDescent="0.25"/>
  <cols>
    <col min="1" max="1" width="34.140625" customWidth="1"/>
    <col min="2" max="2" width="7.5703125" bestFit="1" customWidth="1"/>
    <col min="3" max="3" width="8.5703125" bestFit="1" customWidth="1"/>
    <col min="4" max="4" width="11.85546875" customWidth="1"/>
    <col min="5" max="5" width="12.85546875" customWidth="1"/>
    <col min="6" max="6" width="11.28515625" customWidth="1"/>
    <col min="7" max="7" width="9.85546875" bestFit="1" customWidth="1"/>
    <col min="8" max="8" width="10.42578125" bestFit="1" customWidth="1"/>
    <col min="10" max="10" width="9.7109375" bestFit="1" customWidth="1"/>
    <col min="11" max="11" width="11.140625" customWidth="1"/>
    <col min="12" max="12" width="14.28515625" bestFit="1" customWidth="1"/>
    <col min="13" max="14" width="9.85546875" bestFit="1" customWidth="1"/>
    <col min="15" max="15" width="12.140625" bestFit="1" customWidth="1"/>
    <col min="16" max="16" width="11.7109375" bestFit="1" customWidth="1"/>
    <col min="17" max="18" width="11" bestFit="1" customWidth="1"/>
    <col min="19" max="19" width="11.5703125" bestFit="1" customWidth="1"/>
    <col min="20" max="20" width="10.85546875" bestFit="1" customWidth="1"/>
    <col min="21" max="21" width="10.7109375" customWidth="1"/>
    <col min="22" max="22" width="10.7109375" bestFit="1" customWidth="1"/>
    <col min="23" max="23" width="3.14062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29" width="9.42578125" bestFit="1" customWidth="1"/>
    <col min="30" max="30" width="9.85546875" bestFit="1" customWidth="1"/>
  </cols>
  <sheetData>
    <row r="1" spans="1:30" ht="15.75" x14ac:dyDescent="0.25">
      <c r="A1" s="3" t="s">
        <v>391</v>
      </c>
    </row>
    <row r="2" spans="1:30" x14ac:dyDescent="0.25">
      <c r="A2" s="4" t="s">
        <v>370</v>
      </c>
    </row>
    <row r="3" spans="1:30" x14ac:dyDescent="0.25">
      <c r="A3" s="4" t="s">
        <v>400</v>
      </c>
    </row>
    <row r="4" spans="1:30" s="2" customFormat="1" ht="64.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97</v>
      </c>
      <c r="F4" s="7" t="s">
        <v>371</v>
      </c>
      <c r="G4" s="7" t="s">
        <v>99</v>
      </c>
      <c r="H4" s="7" t="s">
        <v>100</v>
      </c>
      <c r="I4" s="7" t="s">
        <v>102</v>
      </c>
      <c r="J4" s="7" t="s">
        <v>392</v>
      </c>
      <c r="K4" s="7" t="s">
        <v>374</v>
      </c>
      <c r="L4" s="7" t="s">
        <v>98</v>
      </c>
      <c r="M4" s="7" t="s">
        <v>4</v>
      </c>
      <c r="N4" s="7" t="s">
        <v>5</v>
      </c>
      <c r="O4" s="7" t="s">
        <v>377</v>
      </c>
      <c r="P4" s="7" t="s">
        <v>378</v>
      </c>
      <c r="Q4" s="7" t="s">
        <v>379</v>
      </c>
      <c r="R4" s="7" t="s">
        <v>380</v>
      </c>
      <c r="S4" s="7" t="s">
        <v>381</v>
      </c>
      <c r="T4" s="7" t="s">
        <v>103</v>
      </c>
      <c r="U4" s="7" t="s">
        <v>382</v>
      </c>
      <c r="V4" s="7" t="s">
        <v>101</v>
      </c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" customFormat="1" x14ac:dyDescent="0.25"/>
    <row r="6" spans="1:30" s="21" customFormat="1" x14ac:dyDescent="0.25">
      <c r="A6" s="21" t="s">
        <v>104</v>
      </c>
      <c r="B6" s="21">
        <v>5256</v>
      </c>
      <c r="C6" s="22">
        <v>1590</v>
      </c>
      <c r="D6" s="14">
        <v>31.37</v>
      </c>
      <c r="E6" s="14">
        <v>17.07</v>
      </c>
      <c r="F6" s="35">
        <f t="shared" ref="F6:F69" si="0">G6/(L6/100)</f>
        <v>0.15232292460015232</v>
      </c>
      <c r="G6" s="14">
        <v>0.02</v>
      </c>
      <c r="H6" s="14">
        <v>27.32</v>
      </c>
      <c r="I6" s="14">
        <v>4.0199999999999996</v>
      </c>
      <c r="J6" s="14">
        <v>12.81</v>
      </c>
      <c r="K6" s="12">
        <f t="shared" ref="K6:K69" si="1">(F6/E6)*100</f>
        <v>0.8923428506160066</v>
      </c>
      <c r="L6" s="14">
        <v>13.13</v>
      </c>
      <c r="M6" s="14">
        <v>62.5</v>
      </c>
      <c r="N6" s="14">
        <v>0.09</v>
      </c>
      <c r="O6" s="14">
        <v>0.22</v>
      </c>
      <c r="P6" s="13">
        <f t="shared" ref="P6:P69" si="2">K6/O6</f>
        <v>4.056103866436394</v>
      </c>
      <c r="Q6" s="14">
        <v>5.17</v>
      </c>
      <c r="R6" s="14">
        <v>2.29</v>
      </c>
      <c r="S6" s="14">
        <v>1.05</v>
      </c>
      <c r="T6" s="14">
        <v>2.8</v>
      </c>
      <c r="U6" s="14">
        <v>0.75</v>
      </c>
      <c r="V6" s="14">
        <v>56.66</v>
      </c>
      <c r="X6" s="15">
        <f t="shared" ref="X6" si="3">RANK(U6,$U$5:$U$399)</f>
        <v>32</v>
      </c>
      <c r="Y6" s="15">
        <f t="shared" ref="Y6" si="4">RANK(T6,$T$5:$T$399)</f>
        <v>94</v>
      </c>
      <c r="Z6" s="15">
        <f t="shared" ref="Z6" si="5">RANK(R6,$R$5:$R$399)</f>
        <v>32</v>
      </c>
      <c r="AA6" s="15">
        <f t="shared" ref="AA6" si="6">RANK(V6,$V$5:$V$399,1)</f>
        <v>18</v>
      </c>
      <c r="AB6" s="15">
        <f t="shared" ref="AB6" si="7">RANK(M6,$M$5:$M$399)</f>
        <v>94</v>
      </c>
      <c r="AC6" s="24">
        <f t="shared" ref="AC6" si="8">AVERAGE(X6:AB6)</f>
        <v>54</v>
      </c>
      <c r="AD6" s="15">
        <f t="shared" ref="AD6" si="9">RANK(AC6,$AC$5:$AC$399,1)</f>
        <v>29</v>
      </c>
    </row>
    <row r="7" spans="1:30" s="21" customFormat="1" x14ac:dyDescent="0.25">
      <c r="A7" s="21" t="s">
        <v>105</v>
      </c>
      <c r="B7" s="21">
        <v>13814</v>
      </c>
      <c r="C7" s="22">
        <v>2347</v>
      </c>
      <c r="D7" s="14">
        <v>23.5</v>
      </c>
      <c r="E7" s="14">
        <v>10.47</v>
      </c>
      <c r="F7" s="35">
        <f t="shared" si="0"/>
        <v>8.5738782509288361E-2</v>
      </c>
      <c r="G7" s="14">
        <v>0.03</v>
      </c>
      <c r="H7" s="14">
        <v>21.54</v>
      </c>
      <c r="I7" s="14">
        <v>2.0299999999999998</v>
      </c>
      <c r="J7" s="14">
        <v>8.66</v>
      </c>
      <c r="K7" s="12">
        <f t="shared" si="1"/>
        <v>0.81889954641154117</v>
      </c>
      <c r="L7" s="14">
        <v>34.99</v>
      </c>
      <c r="M7" s="14">
        <v>48.58</v>
      </c>
      <c r="N7" s="14">
        <v>0.26</v>
      </c>
      <c r="O7" s="14">
        <v>-7.0000000000000007E-2</v>
      </c>
      <c r="P7" s="13">
        <v>5</v>
      </c>
      <c r="Q7" s="14">
        <v>3.76</v>
      </c>
      <c r="R7" s="14">
        <v>1.87</v>
      </c>
      <c r="S7" s="14">
        <v>0.11</v>
      </c>
      <c r="T7" s="14">
        <v>2.58</v>
      </c>
      <c r="U7" s="14">
        <v>0.14000000000000001</v>
      </c>
      <c r="V7" s="14">
        <v>92.01</v>
      </c>
      <c r="X7" s="15">
        <f t="shared" ref="X7:X70" si="10">RANK(U7,$U$5:$U$399)</f>
        <v>127</v>
      </c>
      <c r="Y7" s="15">
        <f t="shared" ref="Y7:Y70" si="11">RANK(T7,$T$5:$T$399)</f>
        <v>112</v>
      </c>
      <c r="Z7" s="15">
        <f t="shared" ref="Z7:Z70" si="12">RANK(R7,$R$5:$R$399)</f>
        <v>131</v>
      </c>
      <c r="AA7" s="15">
        <f t="shared" ref="AA7:AA70" si="13">RANK(V7,$V$5:$V$399,1)</f>
        <v>146</v>
      </c>
      <c r="AB7" s="15">
        <f t="shared" ref="AB7:AB70" si="14">RANK(M7,$M$5:$M$399)</f>
        <v>118</v>
      </c>
      <c r="AC7" s="24">
        <f t="shared" ref="AC7:AC70" si="15">AVERAGE(X7:AB7)</f>
        <v>126.8</v>
      </c>
      <c r="AD7" s="15">
        <f t="shared" ref="AD7:AD70" si="16">RANK(AC7,$AC$5:$AC$399,1)</f>
        <v>149</v>
      </c>
    </row>
    <row r="8" spans="1:30" s="21" customFormat="1" x14ac:dyDescent="0.25">
      <c r="A8" s="21" t="s">
        <v>106</v>
      </c>
      <c r="B8" s="21">
        <v>67951</v>
      </c>
      <c r="C8" s="22">
        <v>15266</v>
      </c>
      <c r="D8" s="14">
        <v>148.25</v>
      </c>
      <c r="E8" s="14">
        <v>106.58</v>
      </c>
      <c r="F8" s="35">
        <f t="shared" si="0"/>
        <v>0.55743174512755833</v>
      </c>
      <c r="G8" s="14">
        <v>1.37</v>
      </c>
      <c r="H8" s="14">
        <v>129.21</v>
      </c>
      <c r="I8" s="14">
        <v>13.36</v>
      </c>
      <c r="J8" s="14">
        <v>9.01</v>
      </c>
      <c r="K8" s="12">
        <f t="shared" si="1"/>
        <v>0.52301721254227662</v>
      </c>
      <c r="L8" s="14">
        <v>245.77</v>
      </c>
      <c r="M8" s="14">
        <v>82.49</v>
      </c>
      <c r="N8" s="14">
        <v>1.28</v>
      </c>
      <c r="O8" s="14">
        <v>0.46</v>
      </c>
      <c r="P8" s="13">
        <f t="shared" si="2"/>
        <v>1.136993940309297</v>
      </c>
      <c r="Q8" s="14">
        <v>4.42</v>
      </c>
      <c r="R8" s="14">
        <v>2.2400000000000002</v>
      </c>
      <c r="S8" s="14">
        <v>1.01</v>
      </c>
      <c r="T8" s="14">
        <v>2.71</v>
      </c>
      <c r="U8" s="14">
        <v>0.35</v>
      </c>
      <c r="V8" s="14">
        <v>70.27</v>
      </c>
      <c r="X8" s="15">
        <f t="shared" si="10"/>
        <v>94</v>
      </c>
      <c r="Y8" s="15">
        <f t="shared" si="11"/>
        <v>101</v>
      </c>
      <c r="Z8" s="15">
        <f t="shared" si="12"/>
        <v>46</v>
      </c>
      <c r="AA8" s="15">
        <f t="shared" si="13"/>
        <v>62</v>
      </c>
      <c r="AB8" s="15">
        <f t="shared" si="14"/>
        <v>56</v>
      </c>
      <c r="AC8" s="24">
        <f t="shared" si="15"/>
        <v>71.8</v>
      </c>
      <c r="AD8" s="15">
        <f t="shared" si="16"/>
        <v>63</v>
      </c>
    </row>
    <row r="9" spans="1:30" s="21" customFormat="1" x14ac:dyDescent="0.25">
      <c r="A9" s="21" t="s">
        <v>107</v>
      </c>
      <c r="B9" s="21">
        <v>66365</v>
      </c>
      <c r="C9" s="22">
        <v>27362</v>
      </c>
      <c r="D9" s="14">
        <v>641.38</v>
      </c>
      <c r="E9" s="14">
        <v>415.75</v>
      </c>
      <c r="F9" s="35">
        <f t="shared" si="0"/>
        <v>0.88024493772180079</v>
      </c>
      <c r="G9" s="14">
        <v>2.5299999999999998</v>
      </c>
      <c r="H9" s="14">
        <v>465.56</v>
      </c>
      <c r="I9" s="14">
        <v>73.209999999999994</v>
      </c>
      <c r="J9" s="14">
        <v>11.41</v>
      </c>
      <c r="K9" s="12">
        <f t="shared" si="1"/>
        <v>0.21172457912731227</v>
      </c>
      <c r="L9" s="14">
        <v>287.42</v>
      </c>
      <c r="M9" s="14">
        <v>89.3</v>
      </c>
      <c r="N9" s="14">
        <v>0.61</v>
      </c>
      <c r="O9" s="14">
        <v>0.15</v>
      </c>
      <c r="P9" s="13">
        <f t="shared" si="2"/>
        <v>1.4114971941820817</v>
      </c>
      <c r="Q9" s="14">
        <v>4.5199999999999996</v>
      </c>
      <c r="R9" s="14">
        <v>2.61</v>
      </c>
      <c r="S9" s="14">
        <v>1.22</v>
      </c>
      <c r="T9" s="14">
        <v>2.71</v>
      </c>
      <c r="U9" s="14">
        <v>0.32</v>
      </c>
      <c r="V9" s="14">
        <v>70.64</v>
      </c>
      <c r="X9" s="15">
        <f t="shared" si="10"/>
        <v>98</v>
      </c>
      <c r="Y9" s="15">
        <f t="shared" si="11"/>
        <v>101</v>
      </c>
      <c r="Z9" s="15">
        <f t="shared" si="12"/>
        <v>11</v>
      </c>
      <c r="AA9" s="15">
        <f t="shared" si="13"/>
        <v>63</v>
      </c>
      <c r="AB9" s="15">
        <f t="shared" si="14"/>
        <v>46</v>
      </c>
      <c r="AC9" s="24">
        <f t="shared" si="15"/>
        <v>63.8</v>
      </c>
      <c r="AD9" s="15">
        <f t="shared" si="16"/>
        <v>51</v>
      </c>
    </row>
    <row r="10" spans="1:30" s="21" customFormat="1" x14ac:dyDescent="0.25">
      <c r="A10" s="21" t="s">
        <v>108</v>
      </c>
      <c r="B10" s="21">
        <v>67599</v>
      </c>
      <c r="C10" s="22">
        <v>4447</v>
      </c>
      <c r="D10" s="14">
        <v>66.98</v>
      </c>
      <c r="E10" s="14">
        <v>39.33</v>
      </c>
      <c r="F10" s="35">
        <f t="shared" si="0"/>
        <v>0.22461814914645103</v>
      </c>
      <c r="G10" s="14">
        <v>0.1</v>
      </c>
      <c r="H10" s="14">
        <v>55.23</v>
      </c>
      <c r="I10" s="14">
        <v>11.34</v>
      </c>
      <c r="J10" s="14">
        <v>16.940000000000001</v>
      </c>
      <c r="K10" s="12">
        <f t="shared" si="1"/>
        <v>0.57111149032914077</v>
      </c>
      <c r="L10" s="14">
        <v>44.52</v>
      </c>
      <c r="M10" s="14">
        <v>71.209999999999994</v>
      </c>
      <c r="N10" s="14">
        <v>0.25</v>
      </c>
      <c r="O10" s="14">
        <v>0.05</v>
      </c>
      <c r="P10" s="13">
        <f t="shared" si="2"/>
        <v>11.422229806582815</v>
      </c>
      <c r="Q10" s="14">
        <v>4.34</v>
      </c>
      <c r="R10" s="14">
        <v>2.41</v>
      </c>
      <c r="S10" s="14">
        <v>0.59</v>
      </c>
      <c r="T10" s="14">
        <v>2.96</v>
      </c>
      <c r="U10" s="14">
        <v>0.38</v>
      </c>
      <c r="V10" s="14">
        <v>77.88</v>
      </c>
      <c r="X10" s="15">
        <f t="shared" si="10"/>
        <v>89</v>
      </c>
      <c r="Y10" s="15">
        <f t="shared" si="11"/>
        <v>80</v>
      </c>
      <c r="Z10" s="15">
        <f t="shared" si="12"/>
        <v>19</v>
      </c>
      <c r="AA10" s="15">
        <f t="shared" si="13"/>
        <v>108</v>
      </c>
      <c r="AB10" s="15">
        <f t="shared" si="14"/>
        <v>77</v>
      </c>
      <c r="AC10" s="24">
        <f t="shared" si="15"/>
        <v>74.599999999999994</v>
      </c>
      <c r="AD10" s="15">
        <f t="shared" si="16"/>
        <v>76</v>
      </c>
    </row>
    <row r="11" spans="1:30" s="21" customFormat="1" x14ac:dyDescent="0.25">
      <c r="A11" s="21" t="s">
        <v>109</v>
      </c>
      <c r="B11" s="21">
        <v>67872</v>
      </c>
      <c r="C11" s="22">
        <v>4790</v>
      </c>
      <c r="D11" s="14">
        <v>31.59</v>
      </c>
      <c r="E11" s="14">
        <v>12.94</v>
      </c>
      <c r="F11" s="35">
        <f t="shared" si="0"/>
        <v>8.5660442007880769E-2</v>
      </c>
      <c r="G11" s="14">
        <v>0.05</v>
      </c>
      <c r="H11" s="14">
        <v>27.07</v>
      </c>
      <c r="I11" s="14">
        <v>4.3499999999999996</v>
      </c>
      <c r="J11" s="14">
        <v>13.79</v>
      </c>
      <c r="K11" s="12">
        <f t="shared" si="1"/>
        <v>0.66198177749521459</v>
      </c>
      <c r="L11" s="14">
        <v>58.37</v>
      </c>
      <c r="M11" s="14">
        <v>47.81</v>
      </c>
      <c r="N11" s="14">
        <v>0.37</v>
      </c>
      <c r="O11" s="14">
        <v>0.44</v>
      </c>
      <c r="P11" s="13">
        <f t="shared" si="2"/>
        <v>1.5045040397618514</v>
      </c>
      <c r="Q11" s="14">
        <v>3.98</v>
      </c>
      <c r="R11" s="14">
        <v>2.41</v>
      </c>
      <c r="S11" s="14">
        <v>0.12</v>
      </c>
      <c r="T11" s="14">
        <v>2.94</v>
      </c>
      <c r="U11" s="14">
        <v>0.55000000000000004</v>
      </c>
      <c r="V11" s="14">
        <v>78.22</v>
      </c>
      <c r="X11" s="15">
        <f t="shared" si="10"/>
        <v>65</v>
      </c>
      <c r="Y11" s="15">
        <f t="shared" si="11"/>
        <v>82</v>
      </c>
      <c r="Z11" s="15">
        <f t="shared" si="12"/>
        <v>19</v>
      </c>
      <c r="AA11" s="15">
        <f t="shared" si="13"/>
        <v>110</v>
      </c>
      <c r="AB11" s="15">
        <f t="shared" si="14"/>
        <v>120</v>
      </c>
      <c r="AC11" s="24">
        <f t="shared" si="15"/>
        <v>79.2</v>
      </c>
      <c r="AD11" s="15">
        <f t="shared" si="16"/>
        <v>87</v>
      </c>
    </row>
    <row r="12" spans="1:30" s="21" customFormat="1" x14ac:dyDescent="0.25">
      <c r="A12" s="21" t="s">
        <v>110</v>
      </c>
      <c r="B12" s="21">
        <v>9805</v>
      </c>
      <c r="C12" s="21">
        <v>991</v>
      </c>
      <c r="D12" s="14">
        <v>9.4499999999999993</v>
      </c>
      <c r="E12" s="14">
        <v>7.8</v>
      </c>
      <c r="F12" s="35">
        <f t="shared" si="0"/>
        <v>7.4790012656771362E-2</v>
      </c>
      <c r="G12" s="14">
        <v>0.39</v>
      </c>
      <c r="H12" s="14">
        <v>7.33</v>
      </c>
      <c r="I12" s="14">
        <v>2.13</v>
      </c>
      <c r="J12" s="14">
        <v>22.56</v>
      </c>
      <c r="K12" s="12">
        <f t="shared" si="1"/>
        <v>0.95884631611245341</v>
      </c>
      <c r="L12" s="14">
        <v>521.46</v>
      </c>
      <c r="M12" s="14">
        <v>106.51</v>
      </c>
      <c r="N12" s="14">
        <v>4.93</v>
      </c>
      <c r="O12" s="14">
        <v>0.13</v>
      </c>
      <c r="P12" s="13">
        <f t="shared" si="2"/>
        <v>7.3757408931727184</v>
      </c>
      <c r="Q12" s="14">
        <v>4.7300000000000004</v>
      </c>
      <c r="R12" s="14">
        <v>1.44</v>
      </c>
      <c r="S12" s="14">
        <v>0.38</v>
      </c>
      <c r="T12" s="14">
        <v>3.63</v>
      </c>
      <c r="U12" s="14">
        <v>1.1100000000000001</v>
      </c>
      <c r="V12" s="14">
        <v>54.65</v>
      </c>
      <c r="X12" s="15">
        <f t="shared" si="10"/>
        <v>8</v>
      </c>
      <c r="Y12" s="15">
        <f t="shared" si="11"/>
        <v>30</v>
      </c>
      <c r="Z12" s="15">
        <f t="shared" si="12"/>
        <v>148</v>
      </c>
      <c r="AA12" s="15">
        <f t="shared" si="13"/>
        <v>15</v>
      </c>
      <c r="AB12" s="15">
        <f t="shared" si="14"/>
        <v>14</v>
      </c>
      <c r="AC12" s="24">
        <f t="shared" si="15"/>
        <v>43</v>
      </c>
      <c r="AD12" s="15">
        <f t="shared" si="16"/>
        <v>13</v>
      </c>
    </row>
    <row r="13" spans="1:30" s="21" customFormat="1" x14ac:dyDescent="0.25">
      <c r="A13" s="21" t="s">
        <v>111</v>
      </c>
      <c r="B13" s="21">
        <v>61189</v>
      </c>
      <c r="C13" s="22">
        <v>9324</v>
      </c>
      <c r="D13" s="14">
        <v>132.24</v>
      </c>
      <c r="E13" s="14">
        <v>90.02</v>
      </c>
      <c r="F13" s="35">
        <f t="shared" si="0"/>
        <v>0.31963064902779015</v>
      </c>
      <c r="G13" s="14">
        <v>0.72</v>
      </c>
      <c r="H13" s="14">
        <v>109.66</v>
      </c>
      <c r="I13" s="14">
        <v>11.29</v>
      </c>
      <c r="J13" s="14">
        <v>8.5299999999999994</v>
      </c>
      <c r="K13" s="12">
        <f t="shared" si="1"/>
        <v>0.35506626197266183</v>
      </c>
      <c r="L13" s="14">
        <v>225.26</v>
      </c>
      <c r="M13" s="14">
        <v>82.09</v>
      </c>
      <c r="N13" s="14">
        <v>0.8</v>
      </c>
      <c r="O13" s="14">
        <v>0.17</v>
      </c>
      <c r="P13" s="13">
        <f t="shared" si="2"/>
        <v>2.0886250704274225</v>
      </c>
      <c r="Q13" s="14">
        <v>4.13</v>
      </c>
      <c r="R13" s="14">
        <v>1.98</v>
      </c>
      <c r="S13" s="14">
        <v>1.32</v>
      </c>
      <c r="T13" s="14">
        <v>2.21</v>
      </c>
      <c r="U13" s="14">
        <v>0.01</v>
      </c>
      <c r="V13" s="14">
        <v>72.760000000000005</v>
      </c>
      <c r="X13" s="15">
        <f t="shared" si="10"/>
        <v>136</v>
      </c>
      <c r="Y13" s="15">
        <f t="shared" si="11"/>
        <v>137</v>
      </c>
      <c r="Z13" s="15">
        <f t="shared" si="12"/>
        <v>108</v>
      </c>
      <c r="AA13" s="15">
        <f t="shared" si="13"/>
        <v>79</v>
      </c>
      <c r="AB13" s="15">
        <f t="shared" si="14"/>
        <v>57</v>
      </c>
      <c r="AC13" s="24">
        <f t="shared" si="15"/>
        <v>103.4</v>
      </c>
      <c r="AD13" s="15">
        <f t="shared" si="16"/>
        <v>129</v>
      </c>
    </row>
    <row r="14" spans="1:30" s="21" customFormat="1" x14ac:dyDescent="0.25">
      <c r="A14" s="21" t="s">
        <v>112</v>
      </c>
      <c r="B14" s="21">
        <v>7891</v>
      </c>
      <c r="C14" s="21">
        <v>63</v>
      </c>
      <c r="D14" s="14">
        <v>0.41</v>
      </c>
      <c r="E14" s="14">
        <v>0.22</v>
      </c>
      <c r="F14" s="35">
        <f t="shared" si="0"/>
        <v>0</v>
      </c>
      <c r="G14" s="14">
        <v>0</v>
      </c>
      <c r="H14" s="14">
        <v>0.34</v>
      </c>
      <c r="I14" s="14">
        <v>0.06</v>
      </c>
      <c r="J14" s="14">
        <v>15.88</v>
      </c>
      <c r="K14" s="12">
        <f t="shared" si="1"/>
        <v>0</v>
      </c>
      <c r="L14" s="14">
        <v>44.97</v>
      </c>
      <c r="M14" s="14">
        <v>64.75</v>
      </c>
      <c r="N14" s="14">
        <v>1.96</v>
      </c>
      <c r="O14" s="14">
        <v>0</v>
      </c>
      <c r="P14" s="13">
        <v>5</v>
      </c>
      <c r="Q14" s="14">
        <v>3.94</v>
      </c>
      <c r="R14" s="14">
        <v>0</v>
      </c>
      <c r="S14" s="14">
        <v>0.24</v>
      </c>
      <c r="T14" s="14">
        <v>2.04</v>
      </c>
      <c r="U14" s="14">
        <v>-1.19</v>
      </c>
      <c r="V14" s="14">
        <v>144</v>
      </c>
      <c r="X14" s="15">
        <f t="shared" si="10"/>
        <v>155</v>
      </c>
      <c r="Y14" s="15">
        <f t="shared" si="11"/>
        <v>148</v>
      </c>
      <c r="Z14" s="15">
        <f t="shared" si="12"/>
        <v>156</v>
      </c>
      <c r="AA14" s="15">
        <f t="shared" si="13"/>
        <v>156</v>
      </c>
      <c r="AB14" s="15">
        <f t="shared" si="14"/>
        <v>90</v>
      </c>
      <c r="AC14" s="24">
        <f t="shared" si="15"/>
        <v>141</v>
      </c>
      <c r="AD14" s="15">
        <f t="shared" si="16"/>
        <v>156</v>
      </c>
    </row>
    <row r="15" spans="1:30" s="21" customFormat="1" x14ac:dyDescent="0.25">
      <c r="A15" s="21" t="s">
        <v>113</v>
      </c>
      <c r="B15" s="21">
        <v>66819</v>
      </c>
      <c r="C15" s="22">
        <v>7164</v>
      </c>
      <c r="D15" s="14">
        <v>93.69</v>
      </c>
      <c r="E15" s="14">
        <v>67.87</v>
      </c>
      <c r="F15" s="35">
        <f t="shared" si="0"/>
        <v>0.41353890412190414</v>
      </c>
      <c r="G15" s="14">
        <v>0.92</v>
      </c>
      <c r="H15" s="14">
        <v>61.39</v>
      </c>
      <c r="I15" s="14">
        <v>7.16</v>
      </c>
      <c r="J15" s="14">
        <v>7.65</v>
      </c>
      <c r="K15" s="12">
        <f t="shared" si="1"/>
        <v>0.60931030517445717</v>
      </c>
      <c r="L15" s="14">
        <v>222.47</v>
      </c>
      <c r="M15" s="14">
        <v>110.56</v>
      </c>
      <c r="N15" s="14">
        <v>1.36</v>
      </c>
      <c r="O15" s="14">
        <v>0.06</v>
      </c>
      <c r="P15" s="13">
        <f t="shared" si="2"/>
        <v>10.15517175290762</v>
      </c>
      <c r="Q15" s="14">
        <v>3.99</v>
      </c>
      <c r="R15" s="14">
        <v>2.21</v>
      </c>
      <c r="S15" s="14">
        <v>1.92</v>
      </c>
      <c r="T15" s="14">
        <v>1.62</v>
      </c>
      <c r="U15" s="14">
        <v>-0.69</v>
      </c>
      <c r="V15" s="14">
        <v>85.35</v>
      </c>
      <c r="X15" s="15">
        <f t="shared" si="10"/>
        <v>148</v>
      </c>
      <c r="Y15" s="15">
        <f t="shared" si="11"/>
        <v>154</v>
      </c>
      <c r="Z15" s="15">
        <f t="shared" si="12"/>
        <v>55</v>
      </c>
      <c r="AA15" s="15">
        <f t="shared" si="13"/>
        <v>135</v>
      </c>
      <c r="AB15" s="15">
        <f t="shared" si="14"/>
        <v>9</v>
      </c>
      <c r="AC15" s="24">
        <f t="shared" si="15"/>
        <v>100.2</v>
      </c>
      <c r="AD15" s="15">
        <f t="shared" si="16"/>
        <v>124</v>
      </c>
    </row>
    <row r="16" spans="1:30" s="21" customFormat="1" x14ac:dyDescent="0.25">
      <c r="A16" s="21" t="s">
        <v>114</v>
      </c>
      <c r="B16" s="21">
        <v>16011</v>
      </c>
      <c r="C16" s="22">
        <v>1667</v>
      </c>
      <c r="D16" s="14">
        <v>20.37</v>
      </c>
      <c r="E16" s="14">
        <v>4.9000000000000004</v>
      </c>
      <c r="F16" s="35">
        <v>0.04</v>
      </c>
      <c r="G16" s="14">
        <v>0</v>
      </c>
      <c r="H16" s="14">
        <v>18.02</v>
      </c>
      <c r="I16" s="14">
        <v>2.2999999999999998</v>
      </c>
      <c r="J16" s="14">
        <v>11.31</v>
      </c>
      <c r="K16" s="12">
        <f t="shared" si="1"/>
        <v>0.81632653061224481</v>
      </c>
      <c r="L16" s="14">
        <v>0</v>
      </c>
      <c r="M16" s="14">
        <v>27.18</v>
      </c>
      <c r="N16" s="14">
        <v>0</v>
      </c>
      <c r="O16" s="14">
        <v>0.06</v>
      </c>
      <c r="P16" s="13">
        <f t="shared" si="2"/>
        <v>13.605442176870747</v>
      </c>
      <c r="Q16" s="14">
        <v>5.71</v>
      </c>
      <c r="R16" s="14">
        <v>2.27</v>
      </c>
      <c r="S16" s="14">
        <v>0.14000000000000001</v>
      </c>
      <c r="T16" s="14">
        <v>2.99</v>
      </c>
      <c r="U16" s="14">
        <v>0.7</v>
      </c>
      <c r="V16" s="14">
        <v>75.44</v>
      </c>
      <c r="X16" s="15">
        <f t="shared" si="10"/>
        <v>42</v>
      </c>
      <c r="Y16" s="15">
        <f t="shared" si="11"/>
        <v>76</v>
      </c>
      <c r="Z16" s="15">
        <f t="shared" si="12"/>
        <v>38</v>
      </c>
      <c r="AA16" s="15">
        <f t="shared" si="13"/>
        <v>94</v>
      </c>
      <c r="AB16" s="15">
        <f t="shared" si="14"/>
        <v>150</v>
      </c>
      <c r="AC16" s="24">
        <f t="shared" si="15"/>
        <v>80</v>
      </c>
      <c r="AD16" s="15">
        <f t="shared" si="16"/>
        <v>90</v>
      </c>
    </row>
    <row r="17" spans="1:30" s="21" customFormat="1" x14ac:dyDescent="0.25">
      <c r="A17" s="21" t="s">
        <v>115</v>
      </c>
      <c r="B17" s="21">
        <v>13859</v>
      </c>
      <c r="C17" s="21">
        <v>743</v>
      </c>
      <c r="D17" s="14">
        <v>2.79</v>
      </c>
      <c r="E17" s="14">
        <v>1.81</v>
      </c>
      <c r="F17" s="35">
        <f t="shared" si="0"/>
        <v>2.8000000000000004E-2</v>
      </c>
      <c r="G17" s="14">
        <v>0.14000000000000001</v>
      </c>
      <c r="H17" s="14">
        <v>1.6</v>
      </c>
      <c r="I17" s="14">
        <v>0.75</v>
      </c>
      <c r="J17" s="14">
        <v>26.77</v>
      </c>
      <c r="K17" s="12">
        <f t="shared" si="1"/>
        <v>1.5469613259668511</v>
      </c>
      <c r="L17" s="14">
        <v>500</v>
      </c>
      <c r="M17" s="14">
        <v>113.13</v>
      </c>
      <c r="N17" s="14">
        <v>7.66</v>
      </c>
      <c r="O17" s="14">
        <v>1.23</v>
      </c>
      <c r="P17" s="13">
        <f t="shared" si="2"/>
        <v>1.2576921349323993</v>
      </c>
      <c r="Q17" s="14">
        <v>6.89</v>
      </c>
      <c r="R17" s="14">
        <v>2.0699999999999998</v>
      </c>
      <c r="S17" s="14">
        <v>0.13</v>
      </c>
      <c r="T17" s="14">
        <v>5.36</v>
      </c>
      <c r="U17" s="14">
        <v>0.01</v>
      </c>
      <c r="V17" s="14">
        <v>88.81</v>
      </c>
      <c r="X17" s="15">
        <f t="shared" si="10"/>
        <v>136</v>
      </c>
      <c r="Y17" s="15">
        <f t="shared" si="11"/>
        <v>3</v>
      </c>
      <c r="Z17" s="15">
        <f t="shared" si="12"/>
        <v>87</v>
      </c>
      <c r="AA17" s="15">
        <f t="shared" si="13"/>
        <v>141</v>
      </c>
      <c r="AB17" s="15">
        <f t="shared" si="14"/>
        <v>3</v>
      </c>
      <c r="AC17" s="24">
        <f t="shared" si="15"/>
        <v>74</v>
      </c>
      <c r="AD17" s="15">
        <f t="shared" si="16"/>
        <v>73</v>
      </c>
    </row>
    <row r="18" spans="1:30" s="21" customFormat="1" x14ac:dyDescent="0.25">
      <c r="A18" s="21" t="s">
        <v>116</v>
      </c>
      <c r="B18" s="21">
        <v>4192</v>
      </c>
      <c r="C18" s="21">
        <v>428</v>
      </c>
      <c r="D18" s="14">
        <v>4.38</v>
      </c>
      <c r="E18" s="14">
        <v>2.13</v>
      </c>
      <c r="F18" s="35">
        <v>0.02</v>
      </c>
      <c r="G18" s="14">
        <v>0</v>
      </c>
      <c r="H18" s="14">
        <v>3.7</v>
      </c>
      <c r="I18" s="14">
        <v>0.66</v>
      </c>
      <c r="J18" s="14">
        <v>15.11</v>
      </c>
      <c r="K18" s="12">
        <f t="shared" si="1"/>
        <v>0.93896713615023475</v>
      </c>
      <c r="L18" s="14">
        <v>0</v>
      </c>
      <c r="M18" s="14">
        <v>57.47</v>
      </c>
      <c r="N18" s="14">
        <v>0</v>
      </c>
      <c r="O18" s="14">
        <v>0.34</v>
      </c>
      <c r="P18" s="13">
        <f t="shared" si="2"/>
        <v>2.7616680475006903</v>
      </c>
      <c r="Q18" s="14">
        <v>7.36</v>
      </c>
      <c r="R18" s="14">
        <v>1.52</v>
      </c>
      <c r="S18" s="14">
        <v>0.53</v>
      </c>
      <c r="T18" s="14">
        <v>3.9</v>
      </c>
      <c r="U18" s="14">
        <v>1.1200000000000001</v>
      </c>
      <c r="V18" s="14">
        <v>55.13</v>
      </c>
      <c r="X18" s="15">
        <f t="shared" si="10"/>
        <v>7</v>
      </c>
      <c r="Y18" s="15">
        <f t="shared" si="11"/>
        <v>15</v>
      </c>
      <c r="Z18" s="15">
        <f t="shared" si="12"/>
        <v>143</v>
      </c>
      <c r="AA18" s="15">
        <f t="shared" si="13"/>
        <v>17</v>
      </c>
      <c r="AB18" s="15">
        <f t="shared" si="14"/>
        <v>104</v>
      </c>
      <c r="AC18" s="24">
        <f t="shared" si="15"/>
        <v>57.2</v>
      </c>
      <c r="AD18" s="15">
        <f t="shared" si="16"/>
        <v>35</v>
      </c>
    </row>
    <row r="19" spans="1:30" s="21" customFormat="1" x14ac:dyDescent="0.25">
      <c r="A19" s="21" t="s">
        <v>117</v>
      </c>
      <c r="B19" s="21">
        <v>24192</v>
      </c>
      <c r="C19" s="22">
        <v>1506</v>
      </c>
      <c r="D19" s="14">
        <v>12.19</v>
      </c>
      <c r="E19" s="14">
        <v>6.64</v>
      </c>
      <c r="F19" s="35">
        <f t="shared" si="0"/>
        <v>6.4808813998703835E-2</v>
      </c>
      <c r="G19" s="14">
        <v>0.02</v>
      </c>
      <c r="H19" s="14">
        <v>10.19</v>
      </c>
      <c r="I19" s="14">
        <v>1.99</v>
      </c>
      <c r="J19" s="14">
        <v>16.309999999999999</v>
      </c>
      <c r="K19" s="12">
        <f t="shared" si="1"/>
        <v>0.97603635540216627</v>
      </c>
      <c r="L19" s="14">
        <v>30.86</v>
      </c>
      <c r="M19" s="14">
        <v>65.209999999999994</v>
      </c>
      <c r="N19" s="14">
        <v>0.34</v>
      </c>
      <c r="O19" s="14">
        <v>0.59</v>
      </c>
      <c r="P19" s="13">
        <f t="shared" si="2"/>
        <v>1.6542989074612988</v>
      </c>
      <c r="Q19" s="14">
        <v>5.21</v>
      </c>
      <c r="R19" s="14">
        <v>2.15</v>
      </c>
      <c r="S19" s="14">
        <v>0.44</v>
      </c>
      <c r="T19" s="14">
        <v>3.45</v>
      </c>
      <c r="U19" s="14">
        <v>-0.11</v>
      </c>
      <c r="V19" s="14">
        <v>83.21</v>
      </c>
      <c r="X19" s="15">
        <f t="shared" si="10"/>
        <v>139</v>
      </c>
      <c r="Y19" s="15">
        <f t="shared" si="11"/>
        <v>45</v>
      </c>
      <c r="Z19" s="15">
        <f t="shared" si="12"/>
        <v>67</v>
      </c>
      <c r="AA19" s="15">
        <f t="shared" si="13"/>
        <v>129</v>
      </c>
      <c r="AB19" s="15">
        <f t="shared" si="14"/>
        <v>89</v>
      </c>
      <c r="AC19" s="24">
        <f t="shared" si="15"/>
        <v>93.8</v>
      </c>
      <c r="AD19" s="15">
        <f t="shared" si="16"/>
        <v>113</v>
      </c>
    </row>
    <row r="20" spans="1:30" s="21" customFormat="1" x14ac:dyDescent="0.25">
      <c r="A20" s="21" t="s">
        <v>118</v>
      </c>
      <c r="B20" s="21">
        <v>66336</v>
      </c>
      <c r="C20" s="22">
        <v>1240</v>
      </c>
      <c r="D20" s="14">
        <v>15.87</v>
      </c>
      <c r="E20" s="14">
        <v>4.55</v>
      </c>
      <c r="F20" s="35">
        <f t="shared" si="0"/>
        <v>3.5248501938667604E-2</v>
      </c>
      <c r="G20" s="14">
        <v>0.02</v>
      </c>
      <c r="H20" s="14">
        <v>12.53</v>
      </c>
      <c r="I20" s="14">
        <v>3.33</v>
      </c>
      <c r="J20" s="14">
        <v>20.99</v>
      </c>
      <c r="K20" s="12">
        <f t="shared" si="1"/>
        <v>0.77469235030038697</v>
      </c>
      <c r="L20" s="14">
        <v>56.74</v>
      </c>
      <c r="M20" s="14">
        <v>36.299999999999997</v>
      </c>
      <c r="N20" s="14">
        <v>0.33</v>
      </c>
      <c r="O20" s="14">
        <v>0</v>
      </c>
      <c r="P20" s="13">
        <v>5</v>
      </c>
      <c r="Q20" s="14">
        <v>4.49</v>
      </c>
      <c r="R20" s="14">
        <v>2.11</v>
      </c>
      <c r="S20" s="14">
        <v>0.28999999999999998</v>
      </c>
      <c r="T20" s="14">
        <v>2.4900000000000002</v>
      </c>
      <c r="U20" s="14">
        <v>0.8</v>
      </c>
      <c r="V20" s="14">
        <v>63.07</v>
      </c>
      <c r="X20" s="15">
        <f t="shared" si="10"/>
        <v>30</v>
      </c>
      <c r="Y20" s="15">
        <f t="shared" si="11"/>
        <v>120</v>
      </c>
      <c r="Z20" s="15">
        <f t="shared" si="12"/>
        <v>74</v>
      </c>
      <c r="AA20" s="15">
        <f t="shared" si="13"/>
        <v>32</v>
      </c>
      <c r="AB20" s="15">
        <f t="shared" si="14"/>
        <v>137</v>
      </c>
      <c r="AC20" s="24">
        <f t="shared" si="15"/>
        <v>78.599999999999994</v>
      </c>
      <c r="AD20" s="15">
        <f t="shared" si="16"/>
        <v>85</v>
      </c>
    </row>
    <row r="21" spans="1:30" s="21" customFormat="1" x14ac:dyDescent="0.25">
      <c r="A21" s="21" t="s">
        <v>119</v>
      </c>
      <c r="B21" s="21">
        <v>524</v>
      </c>
      <c r="C21" s="21">
        <v>290</v>
      </c>
      <c r="D21" s="14">
        <v>2.2599999999999998</v>
      </c>
      <c r="E21" s="14">
        <v>0.91</v>
      </c>
      <c r="F21" s="35">
        <v>0</v>
      </c>
      <c r="G21" s="14">
        <v>0</v>
      </c>
      <c r="H21" s="14">
        <v>1.93</v>
      </c>
      <c r="I21" s="14">
        <v>0.33</v>
      </c>
      <c r="J21" s="14">
        <v>14.72</v>
      </c>
      <c r="K21" s="12">
        <f t="shared" si="1"/>
        <v>0</v>
      </c>
      <c r="L21" s="14">
        <v>0</v>
      </c>
      <c r="M21" s="14">
        <v>47.25</v>
      </c>
      <c r="N21" s="14">
        <v>0</v>
      </c>
      <c r="O21" s="14">
        <v>0</v>
      </c>
      <c r="P21" s="13">
        <v>5</v>
      </c>
      <c r="Q21" s="14">
        <v>6.31</v>
      </c>
      <c r="R21" s="14">
        <v>1.91</v>
      </c>
      <c r="S21" s="14">
        <v>0.5</v>
      </c>
      <c r="T21" s="14">
        <v>3.17</v>
      </c>
      <c r="U21" s="14">
        <v>0.28999999999999998</v>
      </c>
      <c r="V21" s="14">
        <v>79.63</v>
      </c>
      <c r="X21" s="15">
        <f t="shared" si="10"/>
        <v>106</v>
      </c>
      <c r="Y21" s="15">
        <f t="shared" si="11"/>
        <v>63</v>
      </c>
      <c r="Z21" s="15">
        <f t="shared" si="12"/>
        <v>122</v>
      </c>
      <c r="AA21" s="15">
        <f t="shared" si="13"/>
        <v>116</v>
      </c>
      <c r="AB21" s="15">
        <f t="shared" si="14"/>
        <v>121</v>
      </c>
      <c r="AC21" s="24">
        <f t="shared" si="15"/>
        <v>105.6</v>
      </c>
      <c r="AD21" s="15">
        <f t="shared" si="16"/>
        <v>133</v>
      </c>
    </row>
    <row r="22" spans="1:30" s="21" customFormat="1" x14ac:dyDescent="0.25">
      <c r="A22" s="21" t="s">
        <v>120</v>
      </c>
      <c r="B22" s="21">
        <v>67837</v>
      </c>
      <c r="C22" s="22">
        <v>10340</v>
      </c>
      <c r="D22" s="14">
        <v>300.08</v>
      </c>
      <c r="E22" s="14">
        <v>230.85</v>
      </c>
      <c r="F22" s="35">
        <f t="shared" si="0"/>
        <v>0.71633237822349571</v>
      </c>
      <c r="G22" s="14">
        <v>0.5</v>
      </c>
      <c r="H22" s="14">
        <v>257.38</v>
      </c>
      <c r="I22" s="14">
        <v>36.549999999999997</v>
      </c>
      <c r="J22" s="14">
        <v>12.18</v>
      </c>
      <c r="K22" s="12">
        <f t="shared" si="1"/>
        <v>0.31030209149815713</v>
      </c>
      <c r="L22" s="14">
        <v>69.8</v>
      </c>
      <c r="M22" s="14">
        <v>89.69</v>
      </c>
      <c r="N22" s="14">
        <v>0.22</v>
      </c>
      <c r="O22" s="14">
        <v>0.11</v>
      </c>
      <c r="P22" s="13">
        <f t="shared" si="2"/>
        <v>2.8209281045287011</v>
      </c>
      <c r="Q22" s="14">
        <v>4.95</v>
      </c>
      <c r="R22" s="14">
        <v>2.56</v>
      </c>
      <c r="S22" s="14">
        <v>1.32</v>
      </c>
      <c r="T22" s="14">
        <v>3.22</v>
      </c>
      <c r="U22" s="14">
        <v>0.86</v>
      </c>
      <c r="V22" s="14">
        <v>57.51</v>
      </c>
      <c r="X22" s="15">
        <f t="shared" si="10"/>
        <v>22</v>
      </c>
      <c r="Y22" s="15">
        <f t="shared" si="11"/>
        <v>60</v>
      </c>
      <c r="Z22" s="15">
        <f t="shared" si="12"/>
        <v>15</v>
      </c>
      <c r="AA22" s="15">
        <f t="shared" si="13"/>
        <v>21</v>
      </c>
      <c r="AB22" s="15">
        <f t="shared" si="14"/>
        <v>44</v>
      </c>
      <c r="AC22" s="24">
        <f t="shared" si="15"/>
        <v>32.4</v>
      </c>
      <c r="AD22" s="15">
        <f t="shared" si="16"/>
        <v>4</v>
      </c>
    </row>
    <row r="23" spans="1:30" s="21" customFormat="1" x14ac:dyDescent="0.25">
      <c r="A23" s="21" t="s">
        <v>121</v>
      </c>
      <c r="B23" s="21">
        <v>67340</v>
      </c>
      <c r="C23" s="22">
        <v>2625</v>
      </c>
      <c r="D23" s="14">
        <v>36.99</v>
      </c>
      <c r="E23" s="14">
        <v>12.07</v>
      </c>
      <c r="F23" s="35">
        <f t="shared" si="0"/>
        <v>9.6321714526518554E-2</v>
      </c>
      <c r="G23" s="14">
        <v>0.16</v>
      </c>
      <c r="H23" s="14">
        <v>31.49</v>
      </c>
      <c r="I23" s="14">
        <v>5.45</v>
      </c>
      <c r="J23" s="14">
        <v>14.74</v>
      </c>
      <c r="K23" s="12">
        <f t="shared" si="1"/>
        <v>0.79802580386510813</v>
      </c>
      <c r="L23" s="14">
        <v>166.11</v>
      </c>
      <c r="M23" s="14">
        <v>38.32</v>
      </c>
      <c r="N23" s="14">
        <v>1.3</v>
      </c>
      <c r="O23" s="14">
        <v>-0.01</v>
      </c>
      <c r="P23" s="13">
        <f t="shared" si="2"/>
        <v>-79.802580386510812</v>
      </c>
      <c r="Q23" s="14">
        <v>4.25</v>
      </c>
      <c r="R23" s="14">
        <v>2.2799999999999998</v>
      </c>
      <c r="S23" s="14">
        <v>0.37</v>
      </c>
      <c r="T23" s="14">
        <v>2.57</v>
      </c>
      <c r="U23" s="14">
        <v>0.74</v>
      </c>
      <c r="V23" s="14">
        <v>67.540000000000006</v>
      </c>
      <c r="X23" s="15">
        <f t="shared" si="10"/>
        <v>35</v>
      </c>
      <c r="Y23" s="15">
        <f t="shared" si="11"/>
        <v>113</v>
      </c>
      <c r="Z23" s="15">
        <f t="shared" si="12"/>
        <v>35</v>
      </c>
      <c r="AA23" s="15">
        <f t="shared" si="13"/>
        <v>48</v>
      </c>
      <c r="AB23" s="15">
        <f t="shared" si="14"/>
        <v>135</v>
      </c>
      <c r="AC23" s="24">
        <f t="shared" si="15"/>
        <v>73.2</v>
      </c>
      <c r="AD23" s="15">
        <f t="shared" si="16"/>
        <v>70</v>
      </c>
    </row>
    <row r="24" spans="1:30" s="21" customFormat="1" x14ac:dyDescent="0.25">
      <c r="A24" s="21" t="s">
        <v>122</v>
      </c>
      <c r="B24" s="21">
        <v>66350</v>
      </c>
      <c r="C24" s="22">
        <v>5219</v>
      </c>
      <c r="D24" s="14">
        <v>108.57</v>
      </c>
      <c r="E24" s="14">
        <v>44.94</v>
      </c>
      <c r="F24" s="35">
        <f t="shared" si="0"/>
        <v>1.2928062514364513E-2</v>
      </c>
      <c r="G24" s="14">
        <v>0.09</v>
      </c>
      <c r="H24" s="14">
        <v>63.97</v>
      </c>
      <c r="I24" s="14">
        <v>29.96</v>
      </c>
      <c r="J24" s="14">
        <v>27.59</v>
      </c>
      <c r="K24" s="12">
        <f t="shared" si="1"/>
        <v>2.8767384322128425E-2</v>
      </c>
      <c r="L24" s="14">
        <v>696.16</v>
      </c>
      <c r="M24" s="14">
        <v>70.260000000000005</v>
      </c>
      <c r="N24" s="14">
        <v>0.21</v>
      </c>
      <c r="O24" s="14">
        <v>0</v>
      </c>
      <c r="P24" s="13"/>
      <c r="Q24" s="14">
        <v>3.74</v>
      </c>
      <c r="R24" s="14">
        <v>2.35</v>
      </c>
      <c r="S24" s="14">
        <v>0.85</v>
      </c>
      <c r="T24" s="14">
        <v>2.1</v>
      </c>
      <c r="U24" s="14">
        <v>7.0000000000000007E-2</v>
      </c>
      <c r="V24" s="14">
        <v>81.14</v>
      </c>
      <c r="X24" s="15">
        <f t="shared" si="10"/>
        <v>134</v>
      </c>
      <c r="Y24" s="15">
        <f t="shared" si="11"/>
        <v>144</v>
      </c>
      <c r="Z24" s="15">
        <f t="shared" si="12"/>
        <v>24</v>
      </c>
      <c r="AA24" s="15">
        <f t="shared" si="13"/>
        <v>123</v>
      </c>
      <c r="AB24" s="15">
        <f t="shared" si="14"/>
        <v>81</v>
      </c>
      <c r="AC24" s="24">
        <f t="shared" si="15"/>
        <v>101.2</v>
      </c>
      <c r="AD24" s="15">
        <f t="shared" si="16"/>
        <v>126</v>
      </c>
    </row>
    <row r="25" spans="1:30" s="21" customFormat="1" x14ac:dyDescent="0.25">
      <c r="A25" s="21" t="s">
        <v>123</v>
      </c>
      <c r="B25" s="21">
        <v>14865</v>
      </c>
      <c r="C25" s="22">
        <v>1369</v>
      </c>
      <c r="D25" s="14">
        <v>9.74</v>
      </c>
      <c r="E25" s="14">
        <v>4.41</v>
      </c>
      <c r="F25" s="35">
        <f t="shared" si="0"/>
        <v>2.9590176061547565E-2</v>
      </c>
      <c r="G25" s="14">
        <v>0.04</v>
      </c>
      <c r="H25" s="14">
        <v>8.81</v>
      </c>
      <c r="I25" s="14">
        <v>0.88</v>
      </c>
      <c r="J25" s="14">
        <v>9.06</v>
      </c>
      <c r="K25" s="12">
        <f t="shared" si="1"/>
        <v>0.67097904901468397</v>
      </c>
      <c r="L25" s="14">
        <v>135.18</v>
      </c>
      <c r="M25" s="14">
        <v>50.1</v>
      </c>
      <c r="N25" s="14">
        <v>0.96</v>
      </c>
      <c r="O25" s="14">
        <v>0.02</v>
      </c>
      <c r="P25" s="13">
        <f t="shared" si="2"/>
        <v>33.548952450734198</v>
      </c>
      <c r="Q25" s="14">
        <v>5.66</v>
      </c>
      <c r="R25" s="14">
        <v>2.14</v>
      </c>
      <c r="S25" s="14">
        <v>0.16</v>
      </c>
      <c r="T25" s="14">
        <v>3.58</v>
      </c>
      <c r="U25" s="14">
        <v>0.62</v>
      </c>
      <c r="V25" s="14">
        <v>80.41</v>
      </c>
      <c r="X25" s="15">
        <f t="shared" si="10"/>
        <v>52</v>
      </c>
      <c r="Y25" s="15">
        <f t="shared" si="11"/>
        <v>35</v>
      </c>
      <c r="Z25" s="15">
        <f t="shared" si="12"/>
        <v>69</v>
      </c>
      <c r="AA25" s="15">
        <f t="shared" si="13"/>
        <v>119</v>
      </c>
      <c r="AB25" s="15">
        <f t="shared" si="14"/>
        <v>114</v>
      </c>
      <c r="AC25" s="24">
        <f t="shared" si="15"/>
        <v>77.8</v>
      </c>
      <c r="AD25" s="15">
        <f t="shared" si="16"/>
        <v>82</v>
      </c>
    </row>
    <row r="26" spans="1:30" s="21" customFormat="1" x14ac:dyDescent="0.25">
      <c r="A26" s="21" t="s">
        <v>124</v>
      </c>
      <c r="B26" s="21">
        <v>67891</v>
      </c>
      <c r="C26" s="21">
        <v>837</v>
      </c>
      <c r="D26" s="14">
        <v>7.12</v>
      </c>
      <c r="E26" s="14">
        <v>3.52</v>
      </c>
      <c r="F26" s="35">
        <f t="shared" si="0"/>
        <v>3.7608123354644599E-2</v>
      </c>
      <c r="G26" s="14">
        <v>0.01</v>
      </c>
      <c r="H26" s="14">
        <v>5.89</v>
      </c>
      <c r="I26" s="14">
        <v>1.17</v>
      </c>
      <c r="J26" s="14">
        <v>16.46</v>
      </c>
      <c r="K26" s="12">
        <f t="shared" si="1"/>
        <v>1.0684125953024033</v>
      </c>
      <c r="L26" s="14">
        <v>26.59</v>
      </c>
      <c r="M26" s="14">
        <v>59.8</v>
      </c>
      <c r="N26" s="14">
        <v>0.38</v>
      </c>
      <c r="O26" s="14">
        <v>-0.27</v>
      </c>
      <c r="P26" s="13">
        <v>5</v>
      </c>
      <c r="Q26" s="14">
        <v>4.6900000000000004</v>
      </c>
      <c r="R26" s="14">
        <v>2.38</v>
      </c>
      <c r="S26" s="14">
        <v>0.24</v>
      </c>
      <c r="T26" s="14">
        <v>3.32</v>
      </c>
      <c r="U26" s="14">
        <v>0.11</v>
      </c>
      <c r="V26" s="14">
        <v>91.5</v>
      </c>
      <c r="X26" s="15">
        <f t="shared" si="10"/>
        <v>128</v>
      </c>
      <c r="Y26" s="15">
        <f t="shared" si="11"/>
        <v>53</v>
      </c>
      <c r="Z26" s="15">
        <f t="shared" si="12"/>
        <v>21</v>
      </c>
      <c r="AA26" s="15">
        <f t="shared" si="13"/>
        <v>145</v>
      </c>
      <c r="AB26" s="15">
        <f t="shared" si="14"/>
        <v>99</v>
      </c>
      <c r="AC26" s="24">
        <f t="shared" si="15"/>
        <v>89.2</v>
      </c>
      <c r="AD26" s="15">
        <f t="shared" si="16"/>
        <v>103</v>
      </c>
    </row>
    <row r="27" spans="1:30" s="21" customFormat="1" x14ac:dyDescent="0.25">
      <c r="A27" s="21" t="s">
        <v>125</v>
      </c>
      <c r="B27" s="21">
        <v>1236</v>
      </c>
      <c r="C27" s="21">
        <v>923</v>
      </c>
      <c r="D27" s="14">
        <v>11.69</v>
      </c>
      <c r="E27" s="14">
        <v>7.34</v>
      </c>
      <c r="F27" s="35">
        <f t="shared" si="0"/>
        <v>4.4021834830075726E-2</v>
      </c>
      <c r="G27" s="14">
        <v>0.05</v>
      </c>
      <c r="H27" s="14">
        <v>9.2100000000000009</v>
      </c>
      <c r="I27" s="14">
        <v>2.48</v>
      </c>
      <c r="J27" s="14">
        <v>21.25</v>
      </c>
      <c r="K27" s="12">
        <f t="shared" si="1"/>
        <v>0.59975251812092278</v>
      </c>
      <c r="L27" s="14">
        <v>113.58</v>
      </c>
      <c r="M27" s="14">
        <v>79.64</v>
      </c>
      <c r="N27" s="14">
        <v>0.74</v>
      </c>
      <c r="O27" s="14">
        <v>0.13</v>
      </c>
      <c r="P27" s="13">
        <f t="shared" si="2"/>
        <v>4.6134809086224831</v>
      </c>
      <c r="Q27" s="14">
        <v>4.8499999999999996</v>
      </c>
      <c r="R27" s="14">
        <v>2</v>
      </c>
      <c r="S27" s="14">
        <v>0.56000000000000005</v>
      </c>
      <c r="T27" s="14">
        <v>3.22</v>
      </c>
      <c r="U27" s="14">
        <v>0.98</v>
      </c>
      <c r="V27" s="14">
        <v>62.27</v>
      </c>
      <c r="X27" s="15">
        <f t="shared" si="10"/>
        <v>15</v>
      </c>
      <c r="Y27" s="15">
        <f t="shared" si="11"/>
        <v>60</v>
      </c>
      <c r="Z27" s="15">
        <f t="shared" si="12"/>
        <v>107</v>
      </c>
      <c r="AA27" s="15">
        <f t="shared" si="13"/>
        <v>30</v>
      </c>
      <c r="AB27" s="15">
        <f t="shared" si="14"/>
        <v>61</v>
      </c>
      <c r="AC27" s="24">
        <f t="shared" si="15"/>
        <v>54.6</v>
      </c>
      <c r="AD27" s="15">
        <f t="shared" si="16"/>
        <v>30</v>
      </c>
    </row>
    <row r="28" spans="1:30" s="21" customFormat="1" x14ac:dyDescent="0.25">
      <c r="A28" s="21" t="s">
        <v>126</v>
      </c>
      <c r="B28" s="21">
        <v>3056</v>
      </c>
      <c r="C28" s="22">
        <v>1472</v>
      </c>
      <c r="D28" s="14">
        <v>9.75</v>
      </c>
      <c r="E28" s="14">
        <v>1.94</v>
      </c>
      <c r="F28" s="35">
        <f t="shared" si="0"/>
        <v>0</v>
      </c>
      <c r="G28" s="14">
        <v>0</v>
      </c>
      <c r="H28" s="14">
        <v>7.74</v>
      </c>
      <c r="I28" s="14">
        <v>1.99</v>
      </c>
      <c r="J28" s="14">
        <v>20.46</v>
      </c>
      <c r="K28" s="12">
        <f t="shared" si="1"/>
        <v>0</v>
      </c>
      <c r="L28" s="14">
        <v>3.29</v>
      </c>
      <c r="M28" s="14">
        <v>25.09</v>
      </c>
      <c r="N28" s="14">
        <v>0.03</v>
      </c>
      <c r="O28" s="14">
        <v>0.71</v>
      </c>
      <c r="P28" s="13"/>
      <c r="Q28" s="14">
        <v>7.44</v>
      </c>
      <c r="R28" s="14">
        <v>1.69</v>
      </c>
      <c r="S28" s="14">
        <v>0.1</v>
      </c>
      <c r="T28" s="14">
        <v>2.79</v>
      </c>
      <c r="U28" s="14">
        <v>0.26</v>
      </c>
      <c r="V28" s="14">
        <v>79.44</v>
      </c>
      <c r="X28" s="15">
        <f t="shared" si="10"/>
        <v>112</v>
      </c>
      <c r="Y28" s="15">
        <f t="shared" si="11"/>
        <v>96</v>
      </c>
      <c r="Z28" s="15">
        <f t="shared" si="12"/>
        <v>140</v>
      </c>
      <c r="AA28" s="15">
        <f t="shared" si="13"/>
        <v>114</v>
      </c>
      <c r="AB28" s="15">
        <f t="shared" si="14"/>
        <v>154</v>
      </c>
      <c r="AC28" s="24">
        <f t="shared" si="15"/>
        <v>123.2</v>
      </c>
      <c r="AD28" s="15">
        <f t="shared" si="16"/>
        <v>147</v>
      </c>
    </row>
    <row r="29" spans="1:30" s="21" customFormat="1" x14ac:dyDescent="0.25">
      <c r="A29" s="21" t="s">
        <v>127</v>
      </c>
      <c r="B29" s="21">
        <v>3115</v>
      </c>
      <c r="C29" s="22">
        <v>2292</v>
      </c>
      <c r="D29" s="14">
        <v>31.78</v>
      </c>
      <c r="E29" s="14">
        <v>8.4700000000000006</v>
      </c>
      <c r="F29" s="35">
        <f t="shared" si="0"/>
        <v>4.7063934544927952E-2</v>
      </c>
      <c r="G29" s="14">
        <v>0.13</v>
      </c>
      <c r="H29" s="14">
        <v>28.51</v>
      </c>
      <c r="I29" s="14">
        <v>2.87</v>
      </c>
      <c r="J29" s="14">
        <v>9.0500000000000007</v>
      </c>
      <c r="K29" s="12">
        <f t="shared" si="1"/>
        <v>0.55565448104991677</v>
      </c>
      <c r="L29" s="14">
        <v>276.22000000000003</v>
      </c>
      <c r="M29" s="14">
        <v>29.72</v>
      </c>
      <c r="N29" s="14">
        <v>1.59</v>
      </c>
      <c r="O29" s="14">
        <v>0.64</v>
      </c>
      <c r="P29" s="13">
        <f t="shared" si="2"/>
        <v>0.86821012664049491</v>
      </c>
      <c r="Q29" s="14">
        <v>5.94</v>
      </c>
      <c r="R29" s="14">
        <v>2.2200000000000002</v>
      </c>
      <c r="S29" s="14">
        <v>1.06</v>
      </c>
      <c r="T29" s="14">
        <v>2.13</v>
      </c>
      <c r="U29" s="14">
        <v>-0.38</v>
      </c>
      <c r="V29" s="14">
        <v>76.290000000000006</v>
      </c>
      <c r="X29" s="15">
        <f t="shared" si="10"/>
        <v>146</v>
      </c>
      <c r="Y29" s="15">
        <f t="shared" si="11"/>
        <v>142</v>
      </c>
      <c r="Z29" s="15">
        <f t="shared" si="12"/>
        <v>52</v>
      </c>
      <c r="AA29" s="15">
        <f t="shared" si="13"/>
        <v>99</v>
      </c>
      <c r="AB29" s="15">
        <f t="shared" si="14"/>
        <v>145</v>
      </c>
      <c r="AC29" s="24">
        <f t="shared" si="15"/>
        <v>116.8</v>
      </c>
      <c r="AD29" s="15">
        <f t="shared" si="16"/>
        <v>144</v>
      </c>
    </row>
    <row r="30" spans="1:30" s="21" customFormat="1" x14ac:dyDescent="0.25">
      <c r="A30" s="21" t="s">
        <v>128</v>
      </c>
      <c r="B30" s="21">
        <v>8218</v>
      </c>
      <c r="C30" s="22">
        <v>34592</v>
      </c>
      <c r="D30" s="14">
        <v>555.9</v>
      </c>
      <c r="E30" s="14">
        <v>490.47</v>
      </c>
      <c r="F30" s="35">
        <f t="shared" si="0"/>
        <v>1.2732846026880453</v>
      </c>
      <c r="G30" s="14">
        <v>1.62</v>
      </c>
      <c r="H30" s="14">
        <v>462.85</v>
      </c>
      <c r="I30" s="14">
        <v>53.74</v>
      </c>
      <c r="J30" s="14">
        <v>9.67</v>
      </c>
      <c r="K30" s="12">
        <f t="shared" si="1"/>
        <v>0.25960499167901102</v>
      </c>
      <c r="L30" s="14">
        <v>127.23</v>
      </c>
      <c r="M30" s="14">
        <v>105.97</v>
      </c>
      <c r="N30" s="14">
        <v>0.33</v>
      </c>
      <c r="O30" s="14">
        <v>0.09</v>
      </c>
      <c r="P30" s="13">
        <f t="shared" si="2"/>
        <v>2.884499907544567</v>
      </c>
      <c r="Q30" s="14">
        <v>4.21</v>
      </c>
      <c r="R30" s="14">
        <v>4.26</v>
      </c>
      <c r="S30" s="14">
        <v>1.06</v>
      </c>
      <c r="T30" s="14">
        <v>3.15</v>
      </c>
      <c r="U30" s="14">
        <v>0.75</v>
      </c>
      <c r="V30" s="14">
        <v>65.510000000000005</v>
      </c>
      <c r="X30" s="15">
        <f t="shared" si="10"/>
        <v>32</v>
      </c>
      <c r="Y30" s="15">
        <f t="shared" si="11"/>
        <v>65</v>
      </c>
      <c r="Z30" s="15">
        <f t="shared" si="12"/>
        <v>1</v>
      </c>
      <c r="AA30" s="15">
        <f t="shared" si="13"/>
        <v>41</v>
      </c>
      <c r="AB30" s="15">
        <f t="shared" si="14"/>
        <v>16</v>
      </c>
      <c r="AC30" s="24">
        <f t="shared" si="15"/>
        <v>31</v>
      </c>
      <c r="AD30" s="15">
        <f t="shared" si="16"/>
        <v>3</v>
      </c>
    </row>
    <row r="31" spans="1:30" s="21" customFormat="1" x14ac:dyDescent="0.25">
      <c r="A31" s="21" t="s">
        <v>129</v>
      </c>
      <c r="B31" s="21">
        <v>851</v>
      </c>
      <c r="C31" s="22">
        <v>2105</v>
      </c>
      <c r="D31" s="14">
        <v>14.19</v>
      </c>
      <c r="E31" s="14">
        <v>8.06</v>
      </c>
      <c r="F31" s="35">
        <f t="shared" si="0"/>
        <v>2.4433946896888742E-2</v>
      </c>
      <c r="G31" s="14">
        <v>0.03</v>
      </c>
      <c r="H31" s="14">
        <v>12.82</v>
      </c>
      <c r="I31" s="14">
        <v>1.35</v>
      </c>
      <c r="J31" s="14">
        <v>9.5399999999999991</v>
      </c>
      <c r="K31" s="12">
        <f t="shared" si="1"/>
        <v>0.30315070591673376</v>
      </c>
      <c r="L31" s="14">
        <v>122.78</v>
      </c>
      <c r="M31" s="14">
        <v>62.87</v>
      </c>
      <c r="N31" s="14">
        <v>0.43</v>
      </c>
      <c r="O31" s="14">
        <v>0.06</v>
      </c>
      <c r="P31" s="13">
        <f t="shared" si="2"/>
        <v>5.0525117652788962</v>
      </c>
      <c r="Q31" s="14">
        <v>5.17</v>
      </c>
      <c r="R31" s="14">
        <v>2.1800000000000002</v>
      </c>
      <c r="S31" s="14">
        <v>0.35</v>
      </c>
      <c r="T31" s="14">
        <v>3.66</v>
      </c>
      <c r="U31" s="14">
        <v>0.42</v>
      </c>
      <c r="V31" s="14">
        <v>82.06</v>
      </c>
      <c r="X31" s="15">
        <f t="shared" si="10"/>
        <v>85</v>
      </c>
      <c r="Y31" s="15">
        <f t="shared" si="11"/>
        <v>26</v>
      </c>
      <c r="Z31" s="15">
        <f t="shared" si="12"/>
        <v>61</v>
      </c>
      <c r="AA31" s="15">
        <f t="shared" si="13"/>
        <v>125</v>
      </c>
      <c r="AB31" s="15">
        <f t="shared" si="14"/>
        <v>93</v>
      </c>
      <c r="AC31" s="24">
        <f t="shared" si="15"/>
        <v>78</v>
      </c>
      <c r="AD31" s="15">
        <f t="shared" si="16"/>
        <v>84</v>
      </c>
    </row>
    <row r="32" spans="1:30" s="21" customFormat="1" x14ac:dyDescent="0.25">
      <c r="A32" s="21" t="s">
        <v>130</v>
      </c>
      <c r="B32" s="21">
        <v>67841</v>
      </c>
      <c r="C32" s="22">
        <v>30572</v>
      </c>
      <c r="D32" s="14">
        <v>456.07</v>
      </c>
      <c r="E32" s="14">
        <v>332.36</v>
      </c>
      <c r="F32" s="35">
        <f t="shared" si="0"/>
        <v>2.4676643270207039</v>
      </c>
      <c r="G32" s="14">
        <v>5.59</v>
      </c>
      <c r="H32" s="14">
        <v>360.1</v>
      </c>
      <c r="I32" s="14">
        <v>52.88</v>
      </c>
      <c r="J32" s="14">
        <v>11.59</v>
      </c>
      <c r="K32" s="12">
        <f t="shared" si="1"/>
        <v>0.74246730262989047</v>
      </c>
      <c r="L32" s="14">
        <v>226.53</v>
      </c>
      <c r="M32" s="14">
        <v>92.3</v>
      </c>
      <c r="N32" s="14">
        <v>1.68</v>
      </c>
      <c r="O32" s="14">
        <v>0.55000000000000004</v>
      </c>
      <c r="P32" s="13">
        <f t="shared" si="2"/>
        <v>1.3499405502361643</v>
      </c>
      <c r="Q32" s="14">
        <v>5.66</v>
      </c>
      <c r="R32" s="14">
        <v>2.25</v>
      </c>
      <c r="S32" s="14">
        <v>1.0900000000000001</v>
      </c>
      <c r="T32" s="14">
        <v>3.81</v>
      </c>
      <c r="U32" s="14">
        <v>0.17</v>
      </c>
      <c r="V32" s="14">
        <v>73.17</v>
      </c>
      <c r="X32" s="15">
        <f t="shared" si="10"/>
        <v>122</v>
      </c>
      <c r="Y32" s="15">
        <f t="shared" si="11"/>
        <v>18</v>
      </c>
      <c r="Z32" s="15">
        <f t="shared" si="12"/>
        <v>43</v>
      </c>
      <c r="AA32" s="15">
        <f t="shared" si="13"/>
        <v>81</v>
      </c>
      <c r="AB32" s="15">
        <f t="shared" si="14"/>
        <v>39</v>
      </c>
      <c r="AC32" s="24">
        <f t="shared" si="15"/>
        <v>60.6</v>
      </c>
      <c r="AD32" s="15">
        <f t="shared" si="16"/>
        <v>40</v>
      </c>
    </row>
    <row r="33" spans="1:30" s="21" customFormat="1" x14ac:dyDescent="0.25">
      <c r="A33" s="21" t="s">
        <v>131</v>
      </c>
      <c r="B33" s="21">
        <v>17847</v>
      </c>
      <c r="C33" s="22">
        <v>3011</v>
      </c>
      <c r="D33" s="14">
        <v>44.34</v>
      </c>
      <c r="E33" s="14">
        <v>20.27</v>
      </c>
      <c r="F33" s="35">
        <f t="shared" si="0"/>
        <v>8.7331757936915666E-2</v>
      </c>
      <c r="G33" s="14">
        <v>0.17</v>
      </c>
      <c r="H33" s="14">
        <v>38.39</v>
      </c>
      <c r="I33" s="14">
        <v>4</v>
      </c>
      <c r="J33" s="14">
        <v>9.01</v>
      </c>
      <c r="K33" s="12">
        <f t="shared" si="1"/>
        <v>0.43084241705434467</v>
      </c>
      <c r="L33" s="14">
        <v>194.66</v>
      </c>
      <c r="M33" s="14">
        <v>52.81</v>
      </c>
      <c r="N33" s="14">
        <v>0.83</v>
      </c>
      <c r="O33" s="14">
        <v>0.12</v>
      </c>
      <c r="P33" s="13">
        <f t="shared" si="2"/>
        <v>3.5903534754528725</v>
      </c>
      <c r="Q33" s="14">
        <v>4.5599999999999996</v>
      </c>
      <c r="R33" s="14">
        <v>2.29</v>
      </c>
      <c r="S33" s="14">
        <v>0.44</v>
      </c>
      <c r="T33" s="14">
        <v>2.9</v>
      </c>
      <c r="U33" s="14">
        <v>0.18</v>
      </c>
      <c r="V33" s="14">
        <v>83.13</v>
      </c>
      <c r="X33" s="15">
        <f t="shared" si="10"/>
        <v>119</v>
      </c>
      <c r="Y33" s="15">
        <f t="shared" si="11"/>
        <v>85</v>
      </c>
      <c r="Z33" s="15">
        <f t="shared" si="12"/>
        <v>32</v>
      </c>
      <c r="AA33" s="15">
        <f t="shared" si="13"/>
        <v>128</v>
      </c>
      <c r="AB33" s="15">
        <f t="shared" si="14"/>
        <v>110</v>
      </c>
      <c r="AC33" s="24">
        <f t="shared" si="15"/>
        <v>94.8</v>
      </c>
      <c r="AD33" s="15">
        <f t="shared" si="16"/>
        <v>115</v>
      </c>
    </row>
    <row r="34" spans="1:30" s="21" customFormat="1" x14ac:dyDescent="0.25">
      <c r="A34" s="21" t="s">
        <v>132</v>
      </c>
      <c r="B34" s="21">
        <v>67846</v>
      </c>
      <c r="C34" s="22">
        <v>1754</v>
      </c>
      <c r="D34" s="14">
        <v>41.46</v>
      </c>
      <c r="E34" s="14">
        <v>10.81</v>
      </c>
      <c r="F34" s="35">
        <f t="shared" si="0"/>
        <v>0.10113495898415553</v>
      </c>
      <c r="G34" s="14">
        <v>0.09</v>
      </c>
      <c r="H34" s="14">
        <v>34.409999999999997</v>
      </c>
      <c r="I34" s="14">
        <v>6.91</v>
      </c>
      <c r="J34" s="14">
        <v>16.670000000000002</v>
      </c>
      <c r="K34" s="12">
        <f t="shared" si="1"/>
        <v>0.93556853824380704</v>
      </c>
      <c r="L34" s="14">
        <v>88.99</v>
      </c>
      <c r="M34" s="14">
        <v>31.42</v>
      </c>
      <c r="N34" s="14">
        <v>0.81</v>
      </c>
      <c r="O34" s="14">
        <v>0.47</v>
      </c>
      <c r="P34" s="13">
        <f t="shared" si="2"/>
        <v>1.9905713579655471</v>
      </c>
      <c r="Q34" s="14">
        <v>5.44</v>
      </c>
      <c r="R34" s="14">
        <v>2.11</v>
      </c>
      <c r="S34" s="14">
        <v>0.55000000000000004</v>
      </c>
      <c r="T34" s="14">
        <v>2.44</v>
      </c>
      <c r="U34" s="14">
        <v>0.68</v>
      </c>
      <c r="V34" s="14">
        <v>65.77</v>
      </c>
      <c r="X34" s="15">
        <f t="shared" si="10"/>
        <v>45</v>
      </c>
      <c r="Y34" s="15">
        <f t="shared" si="11"/>
        <v>124</v>
      </c>
      <c r="Z34" s="15">
        <f t="shared" si="12"/>
        <v>74</v>
      </c>
      <c r="AA34" s="15">
        <f t="shared" si="13"/>
        <v>42</v>
      </c>
      <c r="AB34" s="15">
        <f t="shared" si="14"/>
        <v>144</v>
      </c>
      <c r="AC34" s="24">
        <f t="shared" si="15"/>
        <v>85.8</v>
      </c>
      <c r="AD34" s="15">
        <f t="shared" si="16"/>
        <v>96</v>
      </c>
    </row>
    <row r="35" spans="1:30" s="21" customFormat="1" x14ac:dyDescent="0.25">
      <c r="A35" s="21" t="s">
        <v>133</v>
      </c>
      <c r="B35" s="21">
        <v>67558</v>
      </c>
      <c r="C35" s="22">
        <v>4284</v>
      </c>
      <c r="D35" s="14">
        <v>152.12</v>
      </c>
      <c r="E35" s="14">
        <v>124.16</v>
      </c>
      <c r="F35" s="35">
        <f t="shared" si="0"/>
        <v>0.30835646006783846</v>
      </c>
      <c r="G35" s="14">
        <v>0.2</v>
      </c>
      <c r="H35" s="14">
        <v>125.24</v>
      </c>
      <c r="I35" s="14">
        <v>16.510000000000002</v>
      </c>
      <c r="J35" s="14">
        <v>10.85</v>
      </c>
      <c r="K35" s="12">
        <f t="shared" si="1"/>
        <v>0.24835410765773072</v>
      </c>
      <c r="L35" s="14">
        <v>64.86</v>
      </c>
      <c r="M35" s="14">
        <v>99.14</v>
      </c>
      <c r="N35" s="14">
        <v>0.16</v>
      </c>
      <c r="O35" s="14">
        <v>0.15</v>
      </c>
      <c r="P35" s="13">
        <f t="shared" si="2"/>
        <v>1.6556940510515381</v>
      </c>
      <c r="Q35" s="14">
        <v>5.38</v>
      </c>
      <c r="R35" s="14">
        <v>2.08</v>
      </c>
      <c r="S35" s="14">
        <v>1.29</v>
      </c>
      <c r="T35" s="14">
        <v>3.61</v>
      </c>
      <c r="U35" s="14">
        <v>0.18</v>
      </c>
      <c r="V35" s="14">
        <v>76.739999999999995</v>
      </c>
      <c r="X35" s="15">
        <f t="shared" si="10"/>
        <v>119</v>
      </c>
      <c r="Y35" s="15">
        <f t="shared" si="11"/>
        <v>32</v>
      </c>
      <c r="Z35" s="15">
        <f t="shared" si="12"/>
        <v>86</v>
      </c>
      <c r="AA35" s="15">
        <f t="shared" si="13"/>
        <v>103</v>
      </c>
      <c r="AB35" s="15">
        <f t="shared" si="14"/>
        <v>24</v>
      </c>
      <c r="AC35" s="24">
        <f t="shared" si="15"/>
        <v>72.8</v>
      </c>
      <c r="AD35" s="15">
        <f t="shared" si="16"/>
        <v>68</v>
      </c>
    </row>
    <row r="36" spans="1:30" s="21" customFormat="1" x14ac:dyDescent="0.25">
      <c r="A36" s="21" t="s">
        <v>134</v>
      </c>
      <c r="B36" s="21">
        <v>67758</v>
      </c>
      <c r="C36" s="22">
        <v>1887</v>
      </c>
      <c r="D36" s="14">
        <v>20.68</v>
      </c>
      <c r="E36" s="14">
        <v>7.37</v>
      </c>
      <c r="F36" s="35">
        <f t="shared" si="0"/>
        <v>0.16072002571520413</v>
      </c>
      <c r="G36" s="14">
        <v>0.05</v>
      </c>
      <c r="H36" s="14">
        <v>18.03</v>
      </c>
      <c r="I36" s="14">
        <v>2.64</v>
      </c>
      <c r="J36" s="14">
        <v>12.74</v>
      </c>
      <c r="K36" s="12">
        <f t="shared" si="1"/>
        <v>2.1807330490529733</v>
      </c>
      <c r="L36" s="14">
        <v>31.11</v>
      </c>
      <c r="M36" s="14">
        <v>40.880000000000003</v>
      </c>
      <c r="N36" s="14">
        <v>0.64</v>
      </c>
      <c r="O36" s="14">
        <v>0.72</v>
      </c>
      <c r="P36" s="13">
        <f t="shared" si="2"/>
        <v>3.028795901462463</v>
      </c>
      <c r="Q36" s="14">
        <v>5.16</v>
      </c>
      <c r="R36" s="14">
        <v>1.65</v>
      </c>
      <c r="S36" s="14">
        <v>0.69</v>
      </c>
      <c r="T36" s="14">
        <v>2.2799999999999998</v>
      </c>
      <c r="U36" s="14">
        <v>-0.21</v>
      </c>
      <c r="V36" s="14">
        <v>83.63</v>
      </c>
      <c r="X36" s="15">
        <f t="shared" si="10"/>
        <v>141</v>
      </c>
      <c r="Y36" s="15">
        <f t="shared" si="11"/>
        <v>133</v>
      </c>
      <c r="Z36" s="15">
        <f t="shared" si="12"/>
        <v>142</v>
      </c>
      <c r="AA36" s="15">
        <f t="shared" si="13"/>
        <v>131</v>
      </c>
      <c r="AB36" s="15">
        <f t="shared" si="14"/>
        <v>132</v>
      </c>
      <c r="AC36" s="24">
        <f t="shared" si="15"/>
        <v>135.80000000000001</v>
      </c>
      <c r="AD36" s="15">
        <f t="shared" si="16"/>
        <v>154</v>
      </c>
    </row>
    <row r="37" spans="1:30" s="21" customFormat="1" x14ac:dyDescent="0.25">
      <c r="A37" s="21" t="s">
        <v>135</v>
      </c>
      <c r="B37" s="21">
        <v>68048</v>
      </c>
      <c r="C37" s="22">
        <v>46336</v>
      </c>
      <c r="D37" s="14">
        <v>443.19</v>
      </c>
      <c r="E37" s="14">
        <v>376.05</v>
      </c>
      <c r="F37" s="35">
        <f t="shared" si="0"/>
        <v>2.1248339973439578</v>
      </c>
      <c r="G37" s="14">
        <v>2.2400000000000002</v>
      </c>
      <c r="H37" s="14">
        <v>336.43</v>
      </c>
      <c r="I37" s="14">
        <v>66.849999999999994</v>
      </c>
      <c r="J37" s="14">
        <v>15.08</v>
      </c>
      <c r="K37" s="12">
        <f t="shared" si="1"/>
        <v>0.56504028648955129</v>
      </c>
      <c r="L37" s="14">
        <v>105.42</v>
      </c>
      <c r="M37" s="14">
        <v>111.78</v>
      </c>
      <c r="N37" s="14">
        <v>0.6</v>
      </c>
      <c r="O37" s="14">
        <v>0.05</v>
      </c>
      <c r="P37" s="13">
        <f t="shared" si="2"/>
        <v>11.300805729791024</v>
      </c>
      <c r="Q37" s="14">
        <v>3.9</v>
      </c>
      <c r="R37" s="14">
        <v>2.37</v>
      </c>
      <c r="S37" s="14">
        <v>0.96</v>
      </c>
      <c r="T37" s="14">
        <v>2.75</v>
      </c>
      <c r="U37" s="14">
        <v>0.4</v>
      </c>
      <c r="V37" s="14">
        <v>72.739999999999995</v>
      </c>
      <c r="X37" s="15">
        <f t="shared" si="10"/>
        <v>86</v>
      </c>
      <c r="Y37" s="15">
        <f t="shared" si="11"/>
        <v>98</v>
      </c>
      <c r="Z37" s="15">
        <f t="shared" si="12"/>
        <v>22</v>
      </c>
      <c r="AA37" s="15">
        <f t="shared" si="13"/>
        <v>78</v>
      </c>
      <c r="AB37" s="15">
        <f t="shared" si="14"/>
        <v>6</v>
      </c>
      <c r="AC37" s="24">
        <f t="shared" si="15"/>
        <v>58</v>
      </c>
      <c r="AD37" s="15">
        <f t="shared" si="16"/>
        <v>36</v>
      </c>
    </row>
    <row r="38" spans="1:30" s="21" customFormat="1" x14ac:dyDescent="0.25">
      <c r="A38" s="21" t="s">
        <v>136</v>
      </c>
      <c r="B38" s="21">
        <v>14191</v>
      </c>
      <c r="C38" s="22">
        <v>1208</v>
      </c>
      <c r="D38" s="14">
        <v>7.71</v>
      </c>
      <c r="E38" s="14">
        <v>3.51</v>
      </c>
      <c r="F38" s="35">
        <v>0</v>
      </c>
      <c r="G38" s="14">
        <v>0</v>
      </c>
      <c r="H38" s="14">
        <v>4.92</v>
      </c>
      <c r="I38" s="14">
        <v>2.77</v>
      </c>
      <c r="J38" s="14">
        <v>35.93</v>
      </c>
      <c r="K38" s="12">
        <f t="shared" si="1"/>
        <v>0</v>
      </c>
      <c r="L38" s="14">
        <v>0</v>
      </c>
      <c r="M38" s="14">
        <v>71.400000000000006</v>
      </c>
      <c r="N38" s="14">
        <v>0</v>
      </c>
      <c r="O38" s="14">
        <v>0</v>
      </c>
      <c r="P38" s="13"/>
      <c r="Q38" s="14">
        <v>3.34</v>
      </c>
      <c r="R38" s="14">
        <v>1.68</v>
      </c>
      <c r="S38" s="14">
        <v>0.09</v>
      </c>
      <c r="T38" s="14">
        <v>2.37</v>
      </c>
      <c r="U38" s="14">
        <v>0.45</v>
      </c>
      <c r="V38" s="14">
        <v>79.52</v>
      </c>
      <c r="X38" s="15">
        <f t="shared" si="10"/>
        <v>81</v>
      </c>
      <c r="Y38" s="15">
        <f t="shared" si="11"/>
        <v>129</v>
      </c>
      <c r="Z38" s="15">
        <f t="shared" si="12"/>
        <v>141</v>
      </c>
      <c r="AA38" s="15">
        <f t="shared" si="13"/>
        <v>115</v>
      </c>
      <c r="AB38" s="15">
        <f t="shared" si="14"/>
        <v>75</v>
      </c>
      <c r="AC38" s="24">
        <f t="shared" si="15"/>
        <v>108.2</v>
      </c>
      <c r="AD38" s="15">
        <f t="shared" si="16"/>
        <v>137</v>
      </c>
    </row>
    <row r="39" spans="1:30" s="21" customFormat="1" x14ac:dyDescent="0.25">
      <c r="A39" s="21" t="s">
        <v>137</v>
      </c>
      <c r="B39" s="21">
        <v>15073</v>
      </c>
      <c r="C39" s="22">
        <v>1140</v>
      </c>
      <c r="D39" s="14">
        <v>8.7899999999999991</v>
      </c>
      <c r="E39" s="14">
        <v>3.41</v>
      </c>
      <c r="F39" s="35">
        <f t="shared" si="0"/>
        <v>2.6483050847457626E-2</v>
      </c>
      <c r="G39" s="14">
        <v>0.05</v>
      </c>
      <c r="H39" s="14">
        <v>7.61</v>
      </c>
      <c r="I39" s="14">
        <v>1.1599999999999999</v>
      </c>
      <c r="J39" s="14">
        <v>13.24</v>
      </c>
      <c r="K39" s="12">
        <f t="shared" si="1"/>
        <v>0.77662905711019425</v>
      </c>
      <c r="L39" s="14">
        <v>188.8</v>
      </c>
      <c r="M39" s="14">
        <v>44.81</v>
      </c>
      <c r="N39" s="14">
        <v>1.53</v>
      </c>
      <c r="O39" s="14">
        <v>0.52</v>
      </c>
      <c r="P39" s="13">
        <f t="shared" si="2"/>
        <v>1.4935174175196042</v>
      </c>
      <c r="Q39" s="14">
        <v>7.43</v>
      </c>
      <c r="R39" s="14">
        <v>2.2000000000000002</v>
      </c>
      <c r="S39" s="14">
        <v>0.23</v>
      </c>
      <c r="T39" s="14">
        <v>4.03</v>
      </c>
      <c r="U39" s="14">
        <v>0.6</v>
      </c>
      <c r="V39" s="14">
        <v>77.88</v>
      </c>
      <c r="X39" s="15">
        <f t="shared" si="10"/>
        <v>55</v>
      </c>
      <c r="Y39" s="15">
        <f t="shared" si="11"/>
        <v>11</v>
      </c>
      <c r="Z39" s="15">
        <f t="shared" si="12"/>
        <v>59</v>
      </c>
      <c r="AA39" s="15">
        <f t="shared" si="13"/>
        <v>108</v>
      </c>
      <c r="AB39" s="15">
        <f t="shared" si="14"/>
        <v>127</v>
      </c>
      <c r="AC39" s="24">
        <f t="shared" si="15"/>
        <v>72</v>
      </c>
      <c r="AD39" s="15">
        <f t="shared" si="16"/>
        <v>64</v>
      </c>
    </row>
    <row r="40" spans="1:30" s="21" customFormat="1" x14ac:dyDescent="0.25">
      <c r="A40" s="21" t="s">
        <v>138</v>
      </c>
      <c r="B40" s="21">
        <v>23521</v>
      </c>
      <c r="C40" s="22">
        <v>871546</v>
      </c>
      <c r="D40" s="14">
        <v>9361.09</v>
      </c>
      <c r="E40" s="14">
        <v>7337.03</v>
      </c>
      <c r="F40" s="35">
        <f t="shared" si="0"/>
        <v>120.25987348264661</v>
      </c>
      <c r="G40" s="14">
        <v>70.34</v>
      </c>
      <c r="H40" s="14">
        <v>7903.72</v>
      </c>
      <c r="I40" s="14">
        <v>917.95</v>
      </c>
      <c r="J40" s="14">
        <v>9.81</v>
      </c>
      <c r="K40" s="12">
        <f t="shared" si="1"/>
        <v>1.6390811197807098</v>
      </c>
      <c r="L40" s="14">
        <v>58.49</v>
      </c>
      <c r="M40" s="14">
        <v>92.83</v>
      </c>
      <c r="N40" s="14">
        <v>0.96</v>
      </c>
      <c r="O40" s="14">
        <v>0.81</v>
      </c>
      <c r="P40" s="13">
        <f t="shared" si="2"/>
        <v>2.0235569380008762</v>
      </c>
      <c r="Q40" s="14">
        <v>5.09</v>
      </c>
      <c r="R40" s="14">
        <v>2.34</v>
      </c>
      <c r="S40" s="14">
        <v>1.1499999999999999</v>
      </c>
      <c r="T40" s="14">
        <v>3.52</v>
      </c>
      <c r="U40" s="14">
        <v>0.83</v>
      </c>
      <c r="V40" s="14">
        <v>49.26</v>
      </c>
      <c r="X40" s="15">
        <f t="shared" si="10"/>
        <v>26</v>
      </c>
      <c r="Y40" s="15">
        <f t="shared" si="11"/>
        <v>40</v>
      </c>
      <c r="Z40" s="15">
        <f t="shared" si="12"/>
        <v>26</v>
      </c>
      <c r="AA40" s="15">
        <f t="shared" si="13"/>
        <v>6</v>
      </c>
      <c r="AB40" s="15">
        <f t="shared" si="14"/>
        <v>37</v>
      </c>
      <c r="AC40" s="24">
        <f t="shared" si="15"/>
        <v>27</v>
      </c>
      <c r="AD40" s="15">
        <f t="shared" si="16"/>
        <v>2</v>
      </c>
    </row>
    <row r="41" spans="1:30" s="21" customFormat="1" x14ac:dyDescent="0.25">
      <c r="A41" s="21" t="s">
        <v>139</v>
      </c>
      <c r="B41" s="21">
        <v>9071</v>
      </c>
      <c r="C41" s="22">
        <v>32923</v>
      </c>
      <c r="D41" s="14">
        <v>757.77</v>
      </c>
      <c r="E41" s="14">
        <v>666.67</v>
      </c>
      <c r="F41" s="35">
        <f t="shared" si="0"/>
        <v>2.6103349929907669</v>
      </c>
      <c r="G41" s="14">
        <v>5.4</v>
      </c>
      <c r="H41" s="14">
        <v>599.61</v>
      </c>
      <c r="I41" s="14">
        <v>85.61</v>
      </c>
      <c r="J41" s="14">
        <v>11.3</v>
      </c>
      <c r="K41" s="12">
        <f t="shared" si="1"/>
        <v>0.39154829120715895</v>
      </c>
      <c r="L41" s="14">
        <v>206.87</v>
      </c>
      <c r="M41" s="14">
        <v>111.18</v>
      </c>
      <c r="N41" s="14">
        <v>0.81</v>
      </c>
      <c r="O41" s="14">
        <v>0.13</v>
      </c>
      <c r="P41" s="13">
        <f t="shared" si="2"/>
        <v>3.0119099323627609</v>
      </c>
      <c r="Q41" s="14">
        <v>4.0199999999999996</v>
      </c>
      <c r="R41" s="14">
        <v>2.23</v>
      </c>
      <c r="S41" s="14">
        <v>1.77</v>
      </c>
      <c r="T41" s="14">
        <v>2.08</v>
      </c>
      <c r="U41" s="14">
        <v>0.33</v>
      </c>
      <c r="V41" s="14">
        <v>54.72</v>
      </c>
      <c r="X41" s="15">
        <f t="shared" si="10"/>
        <v>96</v>
      </c>
      <c r="Y41" s="15">
        <f t="shared" si="11"/>
        <v>145</v>
      </c>
      <c r="Z41" s="15">
        <f t="shared" si="12"/>
        <v>48</v>
      </c>
      <c r="AA41" s="15">
        <f t="shared" si="13"/>
        <v>16</v>
      </c>
      <c r="AB41" s="15">
        <f t="shared" si="14"/>
        <v>8</v>
      </c>
      <c r="AC41" s="24">
        <f t="shared" si="15"/>
        <v>62.6</v>
      </c>
      <c r="AD41" s="15">
        <f t="shared" si="16"/>
        <v>48</v>
      </c>
    </row>
    <row r="42" spans="1:30" s="21" customFormat="1" x14ac:dyDescent="0.25">
      <c r="A42" s="21" t="s">
        <v>140</v>
      </c>
      <c r="B42" s="21">
        <v>66369</v>
      </c>
      <c r="C42" s="22">
        <v>4099</v>
      </c>
      <c r="D42" s="14">
        <v>92.55</v>
      </c>
      <c r="E42" s="14">
        <v>65.510000000000005</v>
      </c>
      <c r="F42" s="35">
        <f t="shared" si="0"/>
        <v>0.19384018953262977</v>
      </c>
      <c r="G42" s="14">
        <v>0.18</v>
      </c>
      <c r="H42" s="14">
        <v>69.099999999999994</v>
      </c>
      <c r="I42" s="14">
        <v>15.45</v>
      </c>
      <c r="J42" s="14">
        <v>16.690000000000001</v>
      </c>
      <c r="K42" s="12">
        <f t="shared" si="1"/>
        <v>0.29589404599699243</v>
      </c>
      <c r="L42" s="14">
        <v>92.86</v>
      </c>
      <c r="M42" s="14">
        <v>94.81</v>
      </c>
      <c r="N42" s="14">
        <v>0.27</v>
      </c>
      <c r="O42" s="14">
        <v>0.15</v>
      </c>
      <c r="P42" s="13">
        <f t="shared" si="2"/>
        <v>1.9726269733132828</v>
      </c>
      <c r="Q42" s="14">
        <v>4.7300000000000004</v>
      </c>
      <c r="R42" s="14">
        <v>2.0299999999999998</v>
      </c>
      <c r="S42" s="14">
        <v>1.07</v>
      </c>
      <c r="T42" s="14">
        <v>2.81</v>
      </c>
      <c r="U42" s="14">
        <v>0.38</v>
      </c>
      <c r="V42" s="14">
        <v>68.62</v>
      </c>
      <c r="X42" s="15">
        <f t="shared" si="10"/>
        <v>89</v>
      </c>
      <c r="Y42" s="15">
        <f t="shared" si="11"/>
        <v>92</v>
      </c>
      <c r="Z42" s="15">
        <f t="shared" si="12"/>
        <v>99</v>
      </c>
      <c r="AA42" s="15">
        <f t="shared" si="13"/>
        <v>53</v>
      </c>
      <c r="AB42" s="15">
        <f t="shared" si="14"/>
        <v>30</v>
      </c>
      <c r="AC42" s="24">
        <f t="shared" si="15"/>
        <v>72.599999999999994</v>
      </c>
      <c r="AD42" s="15">
        <f t="shared" si="16"/>
        <v>66</v>
      </c>
    </row>
    <row r="43" spans="1:30" s="21" customFormat="1" x14ac:dyDescent="0.25">
      <c r="A43" s="21" t="s">
        <v>141</v>
      </c>
      <c r="B43" s="21">
        <v>67894</v>
      </c>
      <c r="C43" s="22">
        <v>11823</v>
      </c>
      <c r="D43" s="14">
        <v>211.61</v>
      </c>
      <c r="E43" s="14">
        <v>140.35</v>
      </c>
      <c r="F43" s="35">
        <f t="shared" si="0"/>
        <v>0.86776324310322517</v>
      </c>
      <c r="G43" s="14">
        <v>0.67</v>
      </c>
      <c r="H43" s="14">
        <v>157.16999999999999</v>
      </c>
      <c r="I43" s="14">
        <v>27.74</v>
      </c>
      <c r="J43" s="14">
        <v>13.11</v>
      </c>
      <c r="K43" s="12">
        <f t="shared" si="1"/>
        <v>0.61828517499339164</v>
      </c>
      <c r="L43" s="14">
        <v>77.209999999999994</v>
      </c>
      <c r="M43" s="14">
        <v>89.3</v>
      </c>
      <c r="N43" s="14">
        <v>0.48</v>
      </c>
      <c r="O43" s="14">
        <v>0.21</v>
      </c>
      <c r="P43" s="13">
        <f t="shared" si="2"/>
        <v>2.944215119016151</v>
      </c>
      <c r="Q43" s="14">
        <v>3.86</v>
      </c>
      <c r="R43" s="14">
        <v>2.36</v>
      </c>
      <c r="S43" s="14">
        <v>1.1399999999999999</v>
      </c>
      <c r="T43" s="14">
        <v>2.21</v>
      </c>
      <c r="U43" s="14">
        <v>0.19</v>
      </c>
      <c r="V43" s="14">
        <v>69.89</v>
      </c>
      <c r="X43" s="15">
        <f t="shared" si="10"/>
        <v>118</v>
      </c>
      <c r="Y43" s="15">
        <f t="shared" si="11"/>
        <v>137</v>
      </c>
      <c r="Z43" s="15">
        <f t="shared" si="12"/>
        <v>23</v>
      </c>
      <c r="AA43" s="15">
        <f t="shared" si="13"/>
        <v>60</v>
      </c>
      <c r="AB43" s="15">
        <f t="shared" si="14"/>
        <v>46</v>
      </c>
      <c r="AC43" s="24">
        <f t="shared" si="15"/>
        <v>76.8</v>
      </c>
      <c r="AD43" s="15">
        <f t="shared" si="16"/>
        <v>79</v>
      </c>
    </row>
    <row r="44" spans="1:30" s="21" customFormat="1" x14ac:dyDescent="0.25">
      <c r="A44" s="21" t="s">
        <v>142</v>
      </c>
      <c r="B44" s="21">
        <v>24254</v>
      </c>
      <c r="C44" s="22">
        <v>82150</v>
      </c>
      <c r="D44" s="14">
        <v>786.77</v>
      </c>
      <c r="E44" s="14">
        <v>687.57</v>
      </c>
      <c r="F44" s="35">
        <f t="shared" si="0"/>
        <v>2.1140609636184857</v>
      </c>
      <c r="G44" s="14">
        <v>2.58</v>
      </c>
      <c r="H44" s="14">
        <v>638.58000000000004</v>
      </c>
      <c r="I44" s="14">
        <v>79.25</v>
      </c>
      <c r="J44" s="14">
        <v>10.07</v>
      </c>
      <c r="K44" s="12">
        <f t="shared" si="1"/>
        <v>0.30746847064567762</v>
      </c>
      <c r="L44" s="14">
        <v>122.04</v>
      </c>
      <c r="M44" s="14">
        <v>107.67</v>
      </c>
      <c r="N44" s="14">
        <v>0.37</v>
      </c>
      <c r="O44" s="14">
        <v>0.19</v>
      </c>
      <c r="P44" s="13">
        <f t="shared" si="2"/>
        <v>1.6182551086614612</v>
      </c>
      <c r="Q44" s="14">
        <v>4.16</v>
      </c>
      <c r="R44" s="14">
        <v>2.62</v>
      </c>
      <c r="S44" s="14">
        <v>1.47</v>
      </c>
      <c r="T44" s="14">
        <v>2.56</v>
      </c>
      <c r="U44" s="14">
        <v>0.37</v>
      </c>
      <c r="V44" s="14">
        <v>68.760000000000005</v>
      </c>
      <c r="X44" s="15">
        <f t="shared" si="10"/>
        <v>91</v>
      </c>
      <c r="Y44" s="15">
        <f t="shared" si="11"/>
        <v>115</v>
      </c>
      <c r="Z44" s="15">
        <f t="shared" si="12"/>
        <v>10</v>
      </c>
      <c r="AA44" s="15">
        <f t="shared" si="13"/>
        <v>54</v>
      </c>
      <c r="AB44" s="15">
        <f t="shared" si="14"/>
        <v>13</v>
      </c>
      <c r="AC44" s="24">
        <f t="shared" si="15"/>
        <v>56.6</v>
      </c>
      <c r="AD44" s="15">
        <f t="shared" si="16"/>
        <v>34</v>
      </c>
    </row>
    <row r="45" spans="1:30" s="21" customFormat="1" x14ac:dyDescent="0.25">
      <c r="A45" s="21" t="s">
        <v>143</v>
      </c>
      <c r="B45" s="21">
        <v>66593</v>
      </c>
      <c r="C45" s="22">
        <v>6179</v>
      </c>
      <c r="D45" s="14">
        <v>105.91</v>
      </c>
      <c r="E45" s="14">
        <v>69.930000000000007</v>
      </c>
      <c r="F45" s="35">
        <f t="shared" si="0"/>
        <v>0.30012585923129054</v>
      </c>
      <c r="G45" s="14">
        <v>0.93</v>
      </c>
      <c r="H45" s="14">
        <v>85.77</v>
      </c>
      <c r="I45" s="14">
        <v>19.670000000000002</v>
      </c>
      <c r="J45" s="14">
        <v>18.579999999999998</v>
      </c>
      <c r="K45" s="12">
        <f t="shared" si="1"/>
        <v>0.42918040788115336</v>
      </c>
      <c r="L45" s="14">
        <v>309.87</v>
      </c>
      <c r="M45" s="14">
        <v>81.540000000000006</v>
      </c>
      <c r="N45" s="14">
        <v>1.33</v>
      </c>
      <c r="O45" s="14">
        <v>0</v>
      </c>
      <c r="P45" s="13"/>
      <c r="Q45" s="14">
        <v>4.88</v>
      </c>
      <c r="R45" s="14">
        <v>1.91</v>
      </c>
      <c r="S45" s="14">
        <v>0.37</v>
      </c>
      <c r="T45" s="14">
        <v>3.67</v>
      </c>
      <c r="U45" s="14">
        <v>0.11</v>
      </c>
      <c r="V45" s="14">
        <v>91.02</v>
      </c>
      <c r="X45" s="15">
        <f t="shared" si="10"/>
        <v>128</v>
      </c>
      <c r="Y45" s="15">
        <f t="shared" si="11"/>
        <v>25</v>
      </c>
      <c r="Z45" s="15">
        <f t="shared" si="12"/>
        <v>122</v>
      </c>
      <c r="AA45" s="15">
        <f t="shared" si="13"/>
        <v>143</v>
      </c>
      <c r="AB45" s="15">
        <f t="shared" si="14"/>
        <v>59</v>
      </c>
      <c r="AC45" s="24">
        <f t="shared" si="15"/>
        <v>95.4</v>
      </c>
      <c r="AD45" s="15">
        <f t="shared" si="16"/>
        <v>117</v>
      </c>
    </row>
    <row r="46" spans="1:30" s="21" customFormat="1" x14ac:dyDescent="0.25">
      <c r="A46" s="21" t="s">
        <v>144</v>
      </c>
      <c r="B46" s="21">
        <v>12604</v>
      </c>
      <c r="C46" s="22">
        <v>7094</v>
      </c>
      <c r="D46" s="14">
        <v>63.78</v>
      </c>
      <c r="E46" s="14">
        <v>40.4</v>
      </c>
      <c r="F46" s="35">
        <f t="shared" si="0"/>
        <v>0.29308742583458436</v>
      </c>
      <c r="G46" s="14">
        <v>0.41</v>
      </c>
      <c r="H46" s="14">
        <v>57.33</v>
      </c>
      <c r="I46" s="14">
        <v>5.53</v>
      </c>
      <c r="J46" s="14">
        <v>8.66</v>
      </c>
      <c r="K46" s="12">
        <f t="shared" si="1"/>
        <v>0.72546392533312964</v>
      </c>
      <c r="L46" s="14">
        <v>139.88999999999999</v>
      </c>
      <c r="M46" s="14">
        <v>70.47</v>
      </c>
      <c r="N46" s="14">
        <v>1.03</v>
      </c>
      <c r="O46" s="14">
        <v>-0.13</v>
      </c>
      <c r="P46" s="13">
        <v>5</v>
      </c>
      <c r="Q46" s="14">
        <v>5.31</v>
      </c>
      <c r="R46" s="14">
        <v>2.2599999999999998</v>
      </c>
      <c r="S46" s="14">
        <v>0.57999999999999996</v>
      </c>
      <c r="T46" s="14">
        <v>3.69</v>
      </c>
      <c r="U46" s="14">
        <v>0.62</v>
      </c>
      <c r="V46" s="14">
        <v>73.239999999999995</v>
      </c>
      <c r="X46" s="15">
        <f t="shared" si="10"/>
        <v>52</v>
      </c>
      <c r="Y46" s="15">
        <f t="shared" si="11"/>
        <v>24</v>
      </c>
      <c r="Z46" s="15">
        <f t="shared" si="12"/>
        <v>41</v>
      </c>
      <c r="AA46" s="15">
        <f t="shared" si="13"/>
        <v>82</v>
      </c>
      <c r="AB46" s="15">
        <f t="shared" si="14"/>
        <v>80</v>
      </c>
      <c r="AC46" s="24">
        <f t="shared" si="15"/>
        <v>55.8</v>
      </c>
      <c r="AD46" s="15">
        <f t="shared" si="16"/>
        <v>33</v>
      </c>
    </row>
    <row r="47" spans="1:30" s="21" customFormat="1" x14ac:dyDescent="0.25">
      <c r="A47" s="21" t="s">
        <v>145</v>
      </c>
      <c r="B47" s="21">
        <v>66824</v>
      </c>
      <c r="C47" s="22">
        <v>30996</v>
      </c>
      <c r="D47" s="14">
        <v>496.73</v>
      </c>
      <c r="E47" s="14">
        <v>369.56</v>
      </c>
      <c r="F47" s="35">
        <f t="shared" si="0"/>
        <v>2.425364708007768</v>
      </c>
      <c r="G47" s="14">
        <v>5.37</v>
      </c>
      <c r="H47" s="14">
        <v>398.01</v>
      </c>
      <c r="I47" s="14">
        <v>85.9</v>
      </c>
      <c r="J47" s="14">
        <v>17.29</v>
      </c>
      <c r="K47" s="12">
        <f t="shared" si="1"/>
        <v>0.65628442147628752</v>
      </c>
      <c r="L47" s="14">
        <v>221.41</v>
      </c>
      <c r="M47" s="14">
        <v>92.85</v>
      </c>
      <c r="N47" s="14">
        <v>1.45</v>
      </c>
      <c r="O47" s="14">
        <v>0.26</v>
      </c>
      <c r="P47" s="13">
        <f t="shared" si="2"/>
        <v>2.5241708518318751</v>
      </c>
      <c r="Q47" s="14">
        <v>4.41</v>
      </c>
      <c r="R47" s="14">
        <v>2.83</v>
      </c>
      <c r="S47" s="14">
        <v>0.69</v>
      </c>
      <c r="T47" s="14">
        <v>3.42</v>
      </c>
      <c r="U47" s="14">
        <v>0.59</v>
      </c>
      <c r="V47" s="14">
        <v>73.900000000000006</v>
      </c>
      <c r="X47" s="15">
        <f t="shared" si="10"/>
        <v>57</v>
      </c>
      <c r="Y47" s="15">
        <f t="shared" si="11"/>
        <v>46</v>
      </c>
      <c r="Z47" s="15">
        <f t="shared" si="12"/>
        <v>4</v>
      </c>
      <c r="AA47" s="15">
        <f t="shared" si="13"/>
        <v>88</v>
      </c>
      <c r="AB47" s="15">
        <f t="shared" si="14"/>
        <v>36</v>
      </c>
      <c r="AC47" s="24">
        <f t="shared" si="15"/>
        <v>46.2</v>
      </c>
      <c r="AD47" s="15">
        <f t="shared" si="16"/>
        <v>16</v>
      </c>
    </row>
    <row r="48" spans="1:30" s="21" customFormat="1" x14ac:dyDescent="0.25">
      <c r="A48" s="21" t="s">
        <v>146</v>
      </c>
      <c r="B48" s="21">
        <v>24279</v>
      </c>
      <c r="C48" s="22">
        <v>31907</v>
      </c>
      <c r="D48" s="14">
        <v>542.75</v>
      </c>
      <c r="E48" s="14">
        <v>327.24</v>
      </c>
      <c r="F48" s="35">
        <f t="shared" si="0"/>
        <v>1.7286588326697097</v>
      </c>
      <c r="G48" s="14">
        <v>1.78</v>
      </c>
      <c r="H48" s="14">
        <v>420.88</v>
      </c>
      <c r="I48" s="14">
        <v>58.58</v>
      </c>
      <c r="J48" s="14">
        <v>10.79</v>
      </c>
      <c r="K48" s="12">
        <f t="shared" si="1"/>
        <v>0.52825413539595079</v>
      </c>
      <c r="L48" s="14">
        <v>102.97</v>
      </c>
      <c r="M48" s="14">
        <v>77.75</v>
      </c>
      <c r="N48" s="14">
        <v>0.54</v>
      </c>
      <c r="O48" s="14">
        <v>0.17</v>
      </c>
      <c r="P48" s="13">
        <f t="shared" si="2"/>
        <v>3.1073772670350044</v>
      </c>
      <c r="Q48" s="14">
        <v>4.1100000000000003</v>
      </c>
      <c r="R48" s="14">
        <v>2.2799999999999998</v>
      </c>
      <c r="S48" s="14">
        <v>1.2</v>
      </c>
      <c r="T48" s="14">
        <v>2.27</v>
      </c>
      <c r="U48" s="14">
        <v>0.56999999999999995</v>
      </c>
      <c r="V48" s="14">
        <v>64.06</v>
      </c>
      <c r="X48" s="15">
        <f t="shared" si="10"/>
        <v>62</v>
      </c>
      <c r="Y48" s="15">
        <f t="shared" si="11"/>
        <v>134</v>
      </c>
      <c r="Z48" s="15">
        <f t="shared" si="12"/>
        <v>35</v>
      </c>
      <c r="AA48" s="15">
        <f t="shared" si="13"/>
        <v>36</v>
      </c>
      <c r="AB48" s="15">
        <f t="shared" si="14"/>
        <v>63</v>
      </c>
      <c r="AC48" s="24">
        <f t="shared" si="15"/>
        <v>66</v>
      </c>
      <c r="AD48" s="15">
        <f t="shared" si="16"/>
        <v>56</v>
      </c>
    </row>
    <row r="49" spans="1:30" s="21" customFormat="1" x14ac:dyDescent="0.25">
      <c r="A49" s="21" t="s">
        <v>147</v>
      </c>
      <c r="B49" s="21">
        <v>67905</v>
      </c>
      <c r="C49" s="21">
        <v>102</v>
      </c>
      <c r="D49" s="14">
        <v>0.56999999999999995</v>
      </c>
      <c r="E49" s="14">
        <v>0.31</v>
      </c>
      <c r="F49" s="35">
        <v>0</v>
      </c>
      <c r="G49" s="14">
        <v>0</v>
      </c>
      <c r="H49" s="14">
        <v>0.36</v>
      </c>
      <c r="I49" s="14">
        <v>0.21</v>
      </c>
      <c r="J49" s="14">
        <v>37.07</v>
      </c>
      <c r="K49" s="12">
        <f t="shared" si="1"/>
        <v>0</v>
      </c>
      <c r="L49" s="14">
        <v>0</v>
      </c>
      <c r="M49" s="14">
        <v>87.48</v>
      </c>
      <c r="N49" s="14">
        <v>0</v>
      </c>
      <c r="O49" s="14">
        <v>0</v>
      </c>
      <c r="P49" s="13"/>
      <c r="Q49" s="14">
        <v>9.86</v>
      </c>
      <c r="R49" s="14">
        <v>1.77</v>
      </c>
      <c r="S49" s="14">
        <v>0.67</v>
      </c>
      <c r="T49" s="14">
        <v>5.6</v>
      </c>
      <c r="U49" s="14">
        <v>0.74</v>
      </c>
      <c r="V49" s="14">
        <v>80.680000000000007</v>
      </c>
      <c r="X49" s="15">
        <f t="shared" si="10"/>
        <v>35</v>
      </c>
      <c r="Y49" s="15">
        <f t="shared" si="11"/>
        <v>2</v>
      </c>
      <c r="Z49" s="15">
        <f t="shared" si="12"/>
        <v>138</v>
      </c>
      <c r="AA49" s="15">
        <f t="shared" si="13"/>
        <v>120</v>
      </c>
      <c r="AB49" s="15">
        <f t="shared" si="14"/>
        <v>51</v>
      </c>
      <c r="AC49" s="24">
        <f t="shared" si="15"/>
        <v>69.2</v>
      </c>
      <c r="AD49" s="15">
        <f t="shared" si="16"/>
        <v>61</v>
      </c>
    </row>
    <row r="50" spans="1:30" s="21" customFormat="1" x14ac:dyDescent="0.25">
      <c r="A50" s="21" t="s">
        <v>148</v>
      </c>
      <c r="B50" s="21">
        <v>66371</v>
      </c>
      <c r="C50" s="21">
        <v>513</v>
      </c>
      <c r="D50" s="14">
        <v>1.98</v>
      </c>
      <c r="E50" s="14">
        <v>0.44</v>
      </c>
      <c r="F50" s="35">
        <f t="shared" si="0"/>
        <v>1.1138338159946536E-2</v>
      </c>
      <c r="G50" s="14">
        <v>0.01</v>
      </c>
      <c r="H50" s="14">
        <v>1.62</v>
      </c>
      <c r="I50" s="14">
        <v>0.37</v>
      </c>
      <c r="J50" s="14">
        <v>18.510000000000002</v>
      </c>
      <c r="K50" s="12">
        <f t="shared" si="1"/>
        <v>2.5314404908969403</v>
      </c>
      <c r="L50" s="14">
        <v>89.78</v>
      </c>
      <c r="M50" s="14">
        <v>27.27</v>
      </c>
      <c r="N50" s="14">
        <v>1.2</v>
      </c>
      <c r="O50" s="14">
        <v>1.9</v>
      </c>
      <c r="P50" s="13">
        <f t="shared" si="2"/>
        <v>1.3323371004720739</v>
      </c>
      <c r="Q50" s="14">
        <v>9.73</v>
      </c>
      <c r="R50" s="14">
        <v>1.82</v>
      </c>
      <c r="S50" s="14">
        <v>0.15</v>
      </c>
      <c r="T50" s="14">
        <v>3.62</v>
      </c>
      <c r="U50" s="14">
        <v>-0.93</v>
      </c>
      <c r="V50" s="14">
        <v>109.4</v>
      </c>
      <c r="X50" s="15">
        <f t="shared" si="10"/>
        <v>150</v>
      </c>
      <c r="Y50" s="15">
        <f t="shared" si="11"/>
        <v>31</v>
      </c>
      <c r="Z50" s="15">
        <f t="shared" si="12"/>
        <v>134</v>
      </c>
      <c r="AA50" s="15">
        <f t="shared" si="13"/>
        <v>154</v>
      </c>
      <c r="AB50" s="15">
        <f t="shared" si="14"/>
        <v>149</v>
      </c>
      <c r="AC50" s="24">
        <f t="shared" si="15"/>
        <v>123.6</v>
      </c>
      <c r="AD50" s="15">
        <f t="shared" si="16"/>
        <v>148</v>
      </c>
    </row>
    <row r="51" spans="1:30" s="21" customFormat="1" x14ac:dyDescent="0.25">
      <c r="A51" s="21" t="s">
        <v>149</v>
      </c>
      <c r="B51" s="21">
        <v>11400</v>
      </c>
      <c r="C51" s="22">
        <v>3178</v>
      </c>
      <c r="D51" s="14">
        <v>33.35</v>
      </c>
      <c r="E51" s="14">
        <v>15.91</v>
      </c>
      <c r="F51" s="35">
        <f t="shared" si="0"/>
        <v>1.9580967299784608E-2</v>
      </c>
      <c r="G51" s="14">
        <v>0.02</v>
      </c>
      <c r="H51" s="14">
        <v>29.37</v>
      </c>
      <c r="I51" s="14">
        <v>3.99</v>
      </c>
      <c r="J51" s="14">
        <v>11.97</v>
      </c>
      <c r="K51" s="12">
        <f t="shared" si="1"/>
        <v>0.12307333312246767</v>
      </c>
      <c r="L51" s="14">
        <v>102.14</v>
      </c>
      <c r="M51" s="14">
        <v>54.19</v>
      </c>
      <c r="N51" s="14">
        <v>0.11</v>
      </c>
      <c r="O51" s="14">
        <v>7.0000000000000007E-2</v>
      </c>
      <c r="P51" s="13">
        <f t="shared" si="2"/>
        <v>1.7581904731781093</v>
      </c>
      <c r="Q51" s="14">
        <v>4.7</v>
      </c>
      <c r="R51" s="14">
        <v>2.1</v>
      </c>
      <c r="S51" s="14">
        <v>0.9</v>
      </c>
      <c r="T51" s="14">
        <v>2.48</v>
      </c>
      <c r="U51" s="14">
        <v>0.44</v>
      </c>
      <c r="V51" s="14">
        <v>66.81</v>
      </c>
      <c r="X51" s="15">
        <f t="shared" si="10"/>
        <v>83</v>
      </c>
      <c r="Y51" s="15">
        <f t="shared" si="11"/>
        <v>122</v>
      </c>
      <c r="Z51" s="15">
        <f t="shared" si="12"/>
        <v>80</v>
      </c>
      <c r="AA51" s="15">
        <f t="shared" si="13"/>
        <v>46</v>
      </c>
      <c r="AB51" s="15">
        <f t="shared" si="14"/>
        <v>109</v>
      </c>
      <c r="AC51" s="24">
        <f t="shared" si="15"/>
        <v>88</v>
      </c>
      <c r="AD51" s="15">
        <f t="shared" si="16"/>
        <v>101</v>
      </c>
    </row>
    <row r="52" spans="1:30" s="21" customFormat="1" x14ac:dyDescent="0.25">
      <c r="A52" s="21" t="s">
        <v>150</v>
      </c>
      <c r="B52" s="21">
        <v>4201</v>
      </c>
      <c r="C52" s="22">
        <v>1391</v>
      </c>
      <c r="D52" s="14">
        <v>13</v>
      </c>
      <c r="E52" s="14">
        <v>5.51</v>
      </c>
      <c r="F52" s="35">
        <f t="shared" si="0"/>
        <v>4.7354599853631239E-2</v>
      </c>
      <c r="G52" s="14">
        <v>0.22</v>
      </c>
      <c r="H52" s="14">
        <v>11.98</v>
      </c>
      <c r="I52" s="14">
        <v>0.99</v>
      </c>
      <c r="J52" s="14">
        <v>7.61</v>
      </c>
      <c r="K52" s="12">
        <f t="shared" si="1"/>
        <v>0.85943012438532196</v>
      </c>
      <c r="L52" s="14">
        <v>464.58</v>
      </c>
      <c r="M52" s="14">
        <v>45.96</v>
      </c>
      <c r="N52" s="14">
        <v>3.96</v>
      </c>
      <c r="O52" s="14">
        <v>0.56999999999999995</v>
      </c>
      <c r="P52" s="13">
        <f t="shared" si="2"/>
        <v>1.5077721480444246</v>
      </c>
      <c r="Q52" s="14">
        <v>5.29</v>
      </c>
      <c r="R52" s="14">
        <v>2.1</v>
      </c>
      <c r="S52" s="14">
        <v>0.1</v>
      </c>
      <c r="T52" s="14">
        <v>3.36</v>
      </c>
      <c r="U52" s="14">
        <v>-0.33</v>
      </c>
      <c r="V52" s="14">
        <v>95.85</v>
      </c>
      <c r="X52" s="15">
        <f t="shared" si="10"/>
        <v>144</v>
      </c>
      <c r="Y52" s="15">
        <f t="shared" si="11"/>
        <v>50</v>
      </c>
      <c r="Z52" s="15">
        <f t="shared" si="12"/>
        <v>80</v>
      </c>
      <c r="AA52" s="15">
        <f t="shared" si="13"/>
        <v>148</v>
      </c>
      <c r="AB52" s="15">
        <f t="shared" si="14"/>
        <v>123</v>
      </c>
      <c r="AC52" s="24">
        <f t="shared" si="15"/>
        <v>109</v>
      </c>
      <c r="AD52" s="15">
        <f t="shared" si="16"/>
        <v>138</v>
      </c>
    </row>
    <row r="53" spans="1:30" s="21" customFormat="1" x14ac:dyDescent="0.25">
      <c r="A53" s="21" t="s">
        <v>151</v>
      </c>
      <c r="B53" s="21">
        <v>67902</v>
      </c>
      <c r="C53" s="22">
        <v>10490</v>
      </c>
      <c r="D53" s="14">
        <v>180.05</v>
      </c>
      <c r="E53" s="14">
        <v>89.14</v>
      </c>
      <c r="F53" s="35">
        <f t="shared" si="0"/>
        <v>0.59523809523809523</v>
      </c>
      <c r="G53" s="14">
        <v>0.01</v>
      </c>
      <c r="H53" s="14">
        <v>150.44</v>
      </c>
      <c r="I53" s="14">
        <v>28.85</v>
      </c>
      <c r="J53" s="14">
        <v>16.02</v>
      </c>
      <c r="K53" s="12">
        <f t="shared" si="1"/>
        <v>0.66775644518520894</v>
      </c>
      <c r="L53" s="14">
        <v>1.68</v>
      </c>
      <c r="M53" s="14">
        <v>59.25</v>
      </c>
      <c r="N53" s="14">
        <v>0.01</v>
      </c>
      <c r="O53" s="14">
        <v>0.03</v>
      </c>
      <c r="P53" s="13">
        <f t="shared" si="2"/>
        <v>22.2585481728403</v>
      </c>
      <c r="Q53" s="14">
        <v>3.95</v>
      </c>
      <c r="R53" s="14">
        <v>2.1800000000000002</v>
      </c>
      <c r="S53" s="14">
        <v>0.95</v>
      </c>
      <c r="T53" s="14">
        <v>2.16</v>
      </c>
      <c r="U53" s="14">
        <v>1.54</v>
      </c>
      <c r="V53" s="14">
        <v>38.21</v>
      </c>
      <c r="X53" s="15">
        <f t="shared" si="10"/>
        <v>3</v>
      </c>
      <c r="Y53" s="15">
        <f t="shared" si="11"/>
        <v>139</v>
      </c>
      <c r="Z53" s="15">
        <f t="shared" si="12"/>
        <v>61</v>
      </c>
      <c r="AA53" s="15">
        <f t="shared" si="13"/>
        <v>1</v>
      </c>
      <c r="AB53" s="15">
        <f t="shared" si="14"/>
        <v>100</v>
      </c>
      <c r="AC53" s="24">
        <f t="shared" si="15"/>
        <v>60.8</v>
      </c>
      <c r="AD53" s="15">
        <f t="shared" si="16"/>
        <v>43</v>
      </c>
    </row>
    <row r="54" spans="1:30" s="21" customFormat="1" x14ac:dyDescent="0.25">
      <c r="A54" s="21" t="s">
        <v>152</v>
      </c>
      <c r="B54" s="21">
        <v>24560</v>
      </c>
      <c r="C54" s="22">
        <v>87722</v>
      </c>
      <c r="D54" s="14">
        <v>1255.43</v>
      </c>
      <c r="E54" s="14">
        <v>1067.47</v>
      </c>
      <c r="F54" s="35">
        <f t="shared" si="0"/>
        <v>7.6010238113705109</v>
      </c>
      <c r="G54" s="14">
        <v>9.8000000000000007</v>
      </c>
      <c r="H54" s="14">
        <v>1078.43</v>
      </c>
      <c r="I54" s="14">
        <v>133.1</v>
      </c>
      <c r="J54" s="14">
        <v>10.6</v>
      </c>
      <c r="K54" s="12">
        <f t="shared" si="1"/>
        <v>0.71205971234512544</v>
      </c>
      <c r="L54" s="14">
        <v>128.93</v>
      </c>
      <c r="M54" s="14">
        <v>98.98</v>
      </c>
      <c r="N54" s="14">
        <v>0.92</v>
      </c>
      <c r="O54" s="14">
        <v>0.25</v>
      </c>
      <c r="P54" s="13">
        <f t="shared" si="2"/>
        <v>2.8482388493805018</v>
      </c>
      <c r="Q54" s="14">
        <v>4.17</v>
      </c>
      <c r="R54" s="14">
        <v>2.3199999999999998</v>
      </c>
      <c r="S54" s="14">
        <v>0.94</v>
      </c>
      <c r="T54" s="14">
        <v>3.01</v>
      </c>
      <c r="U54" s="14">
        <v>0.61</v>
      </c>
      <c r="V54" s="14">
        <v>68.92</v>
      </c>
      <c r="X54" s="15">
        <f t="shared" si="10"/>
        <v>54</v>
      </c>
      <c r="Y54" s="15">
        <f t="shared" si="11"/>
        <v>72</v>
      </c>
      <c r="Z54" s="15">
        <f t="shared" si="12"/>
        <v>30</v>
      </c>
      <c r="AA54" s="15">
        <f t="shared" si="13"/>
        <v>56</v>
      </c>
      <c r="AB54" s="15">
        <f t="shared" si="14"/>
        <v>25</v>
      </c>
      <c r="AC54" s="24">
        <f t="shared" si="15"/>
        <v>47.4</v>
      </c>
      <c r="AD54" s="15">
        <f t="shared" si="16"/>
        <v>20</v>
      </c>
    </row>
    <row r="55" spans="1:30" s="21" customFormat="1" x14ac:dyDescent="0.25">
      <c r="A55" s="21" t="s">
        <v>153</v>
      </c>
      <c r="B55" s="21">
        <v>9095</v>
      </c>
      <c r="C55" s="22">
        <v>92785</v>
      </c>
      <c r="D55" s="14">
        <v>1509.71</v>
      </c>
      <c r="E55" s="14">
        <v>1182.24</v>
      </c>
      <c r="F55" s="35">
        <f t="shared" si="0"/>
        <v>6.5355628827131413</v>
      </c>
      <c r="G55" s="14">
        <v>5.55</v>
      </c>
      <c r="H55" s="14">
        <v>1342.25</v>
      </c>
      <c r="I55" s="14">
        <v>150.38999999999999</v>
      </c>
      <c r="J55" s="14">
        <v>9.9600000000000009</v>
      </c>
      <c r="K55" s="12">
        <f t="shared" si="1"/>
        <v>0.55281185569031177</v>
      </c>
      <c r="L55" s="14">
        <v>84.92</v>
      </c>
      <c r="M55" s="14">
        <v>88.08</v>
      </c>
      <c r="N55" s="14">
        <v>0.47</v>
      </c>
      <c r="O55" s="14">
        <v>0.16</v>
      </c>
      <c r="P55" s="13">
        <f t="shared" si="2"/>
        <v>3.4550740980644483</v>
      </c>
      <c r="Q55" s="14">
        <v>4.47</v>
      </c>
      <c r="R55" s="14">
        <v>2.02</v>
      </c>
      <c r="S55" s="14">
        <v>1.42</v>
      </c>
      <c r="T55" s="14">
        <v>2.73</v>
      </c>
      <c r="U55" s="14">
        <v>0.53</v>
      </c>
      <c r="V55" s="14">
        <v>59.88</v>
      </c>
      <c r="X55" s="15">
        <f t="shared" si="10"/>
        <v>68</v>
      </c>
      <c r="Y55" s="15">
        <f t="shared" si="11"/>
        <v>99</v>
      </c>
      <c r="Z55" s="15">
        <f t="shared" si="12"/>
        <v>102</v>
      </c>
      <c r="AA55" s="15">
        <f t="shared" si="13"/>
        <v>24</v>
      </c>
      <c r="AB55" s="15">
        <f t="shared" si="14"/>
        <v>49</v>
      </c>
      <c r="AC55" s="24">
        <f t="shared" si="15"/>
        <v>68.400000000000006</v>
      </c>
      <c r="AD55" s="15">
        <f t="shared" si="16"/>
        <v>59</v>
      </c>
    </row>
    <row r="56" spans="1:30" s="21" customFormat="1" x14ac:dyDescent="0.25">
      <c r="A56" s="21" t="s">
        <v>154</v>
      </c>
      <c r="B56" s="21">
        <v>67696</v>
      </c>
      <c r="C56" s="22">
        <v>51790</v>
      </c>
      <c r="D56" s="14">
        <v>815.95</v>
      </c>
      <c r="E56" s="14">
        <v>665.33</v>
      </c>
      <c r="F56" s="35">
        <f t="shared" si="0"/>
        <v>5.1164915486523519</v>
      </c>
      <c r="G56" s="14">
        <v>3.36</v>
      </c>
      <c r="H56" s="14">
        <v>609.92999999999995</v>
      </c>
      <c r="I56" s="14">
        <v>71.290000000000006</v>
      </c>
      <c r="J56" s="14">
        <v>8.74</v>
      </c>
      <c r="K56" s="12">
        <f t="shared" si="1"/>
        <v>0.76901560859308193</v>
      </c>
      <c r="L56" s="14">
        <v>65.67</v>
      </c>
      <c r="M56" s="14">
        <v>109.08</v>
      </c>
      <c r="N56" s="14">
        <v>0.5</v>
      </c>
      <c r="O56" s="14">
        <v>0.28999999999999998</v>
      </c>
      <c r="P56" s="13">
        <f t="shared" si="2"/>
        <v>2.6517779606657998</v>
      </c>
      <c r="Q56" s="14">
        <v>4.8899999999999997</v>
      </c>
      <c r="R56" s="14">
        <v>2.0699999999999998</v>
      </c>
      <c r="S56" s="14">
        <v>1.1399999999999999</v>
      </c>
      <c r="T56" s="14">
        <v>3.4</v>
      </c>
      <c r="U56" s="14">
        <v>0.89</v>
      </c>
      <c r="V56" s="14">
        <v>61.74</v>
      </c>
      <c r="X56" s="15">
        <f t="shared" si="10"/>
        <v>20</v>
      </c>
      <c r="Y56" s="15">
        <f t="shared" si="11"/>
        <v>48</v>
      </c>
      <c r="Z56" s="15">
        <f t="shared" si="12"/>
        <v>87</v>
      </c>
      <c r="AA56" s="15">
        <f t="shared" si="13"/>
        <v>29</v>
      </c>
      <c r="AB56" s="15">
        <f t="shared" si="14"/>
        <v>10</v>
      </c>
      <c r="AC56" s="24">
        <f t="shared" si="15"/>
        <v>38.799999999999997</v>
      </c>
      <c r="AD56" s="15">
        <f t="shared" si="16"/>
        <v>8</v>
      </c>
    </row>
    <row r="57" spans="1:30" s="21" customFormat="1" x14ac:dyDescent="0.25">
      <c r="A57" s="21" t="s">
        <v>155</v>
      </c>
      <c r="B57" s="21">
        <v>67710</v>
      </c>
      <c r="C57" s="22">
        <v>1240</v>
      </c>
      <c r="D57" s="14">
        <v>18.38</v>
      </c>
      <c r="E57" s="14">
        <v>5.5</v>
      </c>
      <c r="F57" s="35">
        <f t="shared" si="0"/>
        <v>3.1454453950679417E-3</v>
      </c>
      <c r="G57" s="14">
        <v>0.01</v>
      </c>
      <c r="H57" s="14">
        <v>16.12</v>
      </c>
      <c r="I57" s="14">
        <v>2.27</v>
      </c>
      <c r="J57" s="14">
        <v>12.36</v>
      </c>
      <c r="K57" s="12">
        <f t="shared" si="1"/>
        <v>5.7189916273962575E-2</v>
      </c>
      <c r="L57" s="14">
        <v>317.92</v>
      </c>
      <c r="M57" s="14">
        <v>34.130000000000003</v>
      </c>
      <c r="N57" s="14">
        <v>0.12</v>
      </c>
      <c r="O57" s="14">
        <v>0.28000000000000003</v>
      </c>
      <c r="P57" s="13">
        <f t="shared" si="2"/>
        <v>0.20424970097843775</v>
      </c>
      <c r="Q57" s="14">
        <v>5.26</v>
      </c>
      <c r="R57" s="14">
        <v>2.23</v>
      </c>
      <c r="S57" s="14">
        <v>0.38</v>
      </c>
      <c r="T57" s="14">
        <v>2.87</v>
      </c>
      <c r="U57" s="14">
        <v>0.16</v>
      </c>
      <c r="V57" s="14">
        <v>83.61</v>
      </c>
      <c r="X57" s="15">
        <f t="shared" si="10"/>
        <v>124</v>
      </c>
      <c r="Y57" s="15">
        <f t="shared" si="11"/>
        <v>87</v>
      </c>
      <c r="Z57" s="15">
        <f t="shared" si="12"/>
        <v>48</v>
      </c>
      <c r="AA57" s="15">
        <f t="shared" si="13"/>
        <v>130</v>
      </c>
      <c r="AB57" s="15">
        <f t="shared" si="14"/>
        <v>140</v>
      </c>
      <c r="AC57" s="24">
        <f t="shared" si="15"/>
        <v>105.8</v>
      </c>
      <c r="AD57" s="15">
        <f t="shared" si="16"/>
        <v>134</v>
      </c>
    </row>
    <row r="58" spans="1:30" s="21" customFormat="1" x14ac:dyDescent="0.25">
      <c r="A58" s="21" t="s">
        <v>156</v>
      </c>
      <c r="B58" s="21">
        <v>17679</v>
      </c>
      <c r="C58" s="22">
        <v>1228</v>
      </c>
      <c r="D58" s="14">
        <v>4.8099999999999996</v>
      </c>
      <c r="E58" s="14">
        <v>2.6</v>
      </c>
      <c r="F58" s="35">
        <f t="shared" si="0"/>
        <v>9.0252707581227443E-2</v>
      </c>
      <c r="G58" s="14">
        <v>0.02</v>
      </c>
      <c r="H58" s="14">
        <v>4.29</v>
      </c>
      <c r="I58" s="14">
        <v>0.5</v>
      </c>
      <c r="J58" s="14">
        <v>10.31</v>
      </c>
      <c r="K58" s="12">
        <f t="shared" si="1"/>
        <v>3.4712579838933633</v>
      </c>
      <c r="L58" s="14">
        <v>22.16</v>
      </c>
      <c r="M58" s="14">
        <v>60.62</v>
      </c>
      <c r="N58" s="14">
        <v>0.67</v>
      </c>
      <c r="O58" s="14">
        <v>0.55000000000000004</v>
      </c>
      <c r="P58" s="13">
        <f t="shared" si="2"/>
        <v>6.3113781525333872</v>
      </c>
      <c r="Q58" s="14">
        <v>7.04</v>
      </c>
      <c r="R58" s="14">
        <v>2.1</v>
      </c>
      <c r="S58" s="14">
        <v>0.48</v>
      </c>
      <c r="T58" s="14">
        <v>4.42</v>
      </c>
      <c r="U58" s="14">
        <v>1.1299999999999999</v>
      </c>
      <c r="V58" s="14">
        <v>64.400000000000006</v>
      </c>
      <c r="X58" s="15">
        <f t="shared" si="10"/>
        <v>6</v>
      </c>
      <c r="Y58" s="15">
        <f t="shared" si="11"/>
        <v>7</v>
      </c>
      <c r="Z58" s="15">
        <f t="shared" si="12"/>
        <v>80</v>
      </c>
      <c r="AA58" s="15">
        <f t="shared" si="13"/>
        <v>37</v>
      </c>
      <c r="AB58" s="15">
        <f t="shared" si="14"/>
        <v>97</v>
      </c>
      <c r="AC58" s="24">
        <f t="shared" si="15"/>
        <v>45.4</v>
      </c>
      <c r="AD58" s="15">
        <f t="shared" si="16"/>
        <v>15</v>
      </c>
    </row>
    <row r="59" spans="1:30" s="21" customFormat="1" x14ac:dyDescent="0.25">
      <c r="A59" s="21" t="s">
        <v>157</v>
      </c>
      <c r="B59" s="21">
        <v>67875</v>
      </c>
      <c r="C59" s="22">
        <v>21594</v>
      </c>
      <c r="D59" s="14">
        <v>205.43</v>
      </c>
      <c r="E59" s="14">
        <v>125.86</v>
      </c>
      <c r="F59" s="35">
        <f t="shared" si="0"/>
        <v>0.93532338308457719</v>
      </c>
      <c r="G59" s="14">
        <v>0.47</v>
      </c>
      <c r="H59" s="14">
        <v>149.44</v>
      </c>
      <c r="I59" s="14">
        <v>19.75</v>
      </c>
      <c r="J59" s="14">
        <v>9.61</v>
      </c>
      <c r="K59" s="12">
        <f t="shared" si="1"/>
        <v>0.74314586293069851</v>
      </c>
      <c r="L59" s="14">
        <v>50.25</v>
      </c>
      <c r="M59" s="14">
        <v>84.22</v>
      </c>
      <c r="N59" s="14">
        <v>0.37</v>
      </c>
      <c r="O59" s="14">
        <v>0.26</v>
      </c>
      <c r="P59" s="13">
        <f t="shared" si="2"/>
        <v>2.8582533189642247</v>
      </c>
      <c r="Q59" s="14">
        <v>4.58</v>
      </c>
      <c r="R59" s="14">
        <v>2.79</v>
      </c>
      <c r="S59" s="14">
        <v>1.23</v>
      </c>
      <c r="T59" s="14">
        <v>2.8</v>
      </c>
      <c r="U59" s="14">
        <v>0.5</v>
      </c>
      <c r="V59" s="14">
        <v>73.45</v>
      </c>
      <c r="X59" s="15">
        <f t="shared" si="10"/>
        <v>72</v>
      </c>
      <c r="Y59" s="15">
        <f t="shared" si="11"/>
        <v>94</v>
      </c>
      <c r="Z59" s="15">
        <f t="shared" si="12"/>
        <v>7</v>
      </c>
      <c r="AA59" s="15">
        <f t="shared" si="13"/>
        <v>85</v>
      </c>
      <c r="AB59" s="15">
        <f t="shared" si="14"/>
        <v>54</v>
      </c>
      <c r="AC59" s="24">
        <f t="shared" si="15"/>
        <v>62.4</v>
      </c>
      <c r="AD59" s="15">
        <f t="shared" si="16"/>
        <v>46</v>
      </c>
    </row>
    <row r="60" spans="1:30" s="21" customFormat="1" x14ac:dyDescent="0.25">
      <c r="A60" s="21" t="s">
        <v>158</v>
      </c>
      <c r="B60" s="21">
        <v>67845</v>
      </c>
      <c r="C60" s="21">
        <v>244</v>
      </c>
      <c r="D60" s="14">
        <v>2.93</v>
      </c>
      <c r="E60" s="14">
        <v>0.53</v>
      </c>
      <c r="F60" s="35">
        <f t="shared" si="0"/>
        <v>0</v>
      </c>
      <c r="G60" s="14">
        <v>0</v>
      </c>
      <c r="H60" s="14">
        <v>2.19</v>
      </c>
      <c r="I60" s="14">
        <v>0.74</v>
      </c>
      <c r="J60" s="14">
        <v>25.11</v>
      </c>
      <c r="K60" s="12">
        <f t="shared" si="1"/>
        <v>0</v>
      </c>
      <c r="L60" s="14">
        <v>14.47</v>
      </c>
      <c r="M60" s="14">
        <v>24.37</v>
      </c>
      <c r="N60" s="14">
        <v>0.13</v>
      </c>
      <c r="O60" s="14">
        <v>0.74</v>
      </c>
      <c r="P60" s="13"/>
      <c r="Q60" s="14">
        <v>5.52</v>
      </c>
      <c r="R60" s="14">
        <v>1.91</v>
      </c>
      <c r="S60" s="14">
        <v>0.44</v>
      </c>
      <c r="T60" s="14">
        <v>2.08</v>
      </c>
      <c r="U60" s="14">
        <v>0.08</v>
      </c>
      <c r="V60" s="14">
        <v>74.37</v>
      </c>
      <c r="X60" s="15">
        <f t="shared" si="10"/>
        <v>132</v>
      </c>
      <c r="Y60" s="15">
        <f t="shared" si="11"/>
        <v>145</v>
      </c>
      <c r="Z60" s="15">
        <f t="shared" si="12"/>
        <v>122</v>
      </c>
      <c r="AA60" s="15">
        <f t="shared" si="13"/>
        <v>90</v>
      </c>
      <c r="AB60" s="15">
        <f t="shared" si="14"/>
        <v>155</v>
      </c>
      <c r="AC60" s="24">
        <f t="shared" si="15"/>
        <v>128.80000000000001</v>
      </c>
      <c r="AD60" s="15">
        <f t="shared" si="16"/>
        <v>151</v>
      </c>
    </row>
    <row r="61" spans="1:30" s="21" customFormat="1" x14ac:dyDescent="0.25">
      <c r="A61" s="21" t="s">
        <v>159</v>
      </c>
      <c r="B61" s="21">
        <v>68057</v>
      </c>
      <c r="C61" s="22">
        <v>8559</v>
      </c>
      <c r="D61" s="14">
        <v>154.71</v>
      </c>
      <c r="E61" s="14">
        <v>103.7</v>
      </c>
      <c r="F61" s="35">
        <f t="shared" si="0"/>
        <v>0.53944234272103131</v>
      </c>
      <c r="G61" s="14">
        <v>0.77</v>
      </c>
      <c r="H61" s="14">
        <v>110.92</v>
      </c>
      <c r="I61" s="14">
        <v>14.69</v>
      </c>
      <c r="J61" s="14">
        <v>9.49</v>
      </c>
      <c r="K61" s="12">
        <f t="shared" si="1"/>
        <v>0.52019512316396455</v>
      </c>
      <c r="L61" s="14">
        <v>142.74</v>
      </c>
      <c r="M61" s="14">
        <v>93.49</v>
      </c>
      <c r="N61" s="14">
        <v>0.74</v>
      </c>
      <c r="O61" s="14">
        <v>0.01</v>
      </c>
      <c r="P61" s="13">
        <f t="shared" si="2"/>
        <v>52.019512316396451</v>
      </c>
      <c r="Q61" s="14">
        <v>4.26</v>
      </c>
      <c r="R61" s="14">
        <v>1.97</v>
      </c>
      <c r="S61" s="14">
        <v>1.0900000000000001</v>
      </c>
      <c r="T61" s="14">
        <v>2.56</v>
      </c>
      <c r="U61" s="14">
        <v>0.2</v>
      </c>
      <c r="V61" s="14">
        <v>76.11</v>
      </c>
      <c r="X61" s="15">
        <f t="shared" si="10"/>
        <v>117</v>
      </c>
      <c r="Y61" s="15">
        <f t="shared" si="11"/>
        <v>115</v>
      </c>
      <c r="Z61" s="15">
        <f t="shared" si="12"/>
        <v>111</v>
      </c>
      <c r="AA61" s="15">
        <f t="shared" si="13"/>
        <v>98</v>
      </c>
      <c r="AB61" s="15">
        <f t="shared" si="14"/>
        <v>34</v>
      </c>
      <c r="AC61" s="24">
        <f t="shared" si="15"/>
        <v>95</v>
      </c>
      <c r="AD61" s="15">
        <f t="shared" si="16"/>
        <v>116</v>
      </c>
    </row>
    <row r="62" spans="1:30" s="21" customFormat="1" x14ac:dyDescent="0.25">
      <c r="A62" s="21" t="s">
        <v>160</v>
      </c>
      <c r="B62" s="21">
        <v>67749</v>
      </c>
      <c r="C62" s="22">
        <v>1932</v>
      </c>
      <c r="D62" s="14">
        <v>20.77</v>
      </c>
      <c r="E62" s="14">
        <v>10.16</v>
      </c>
      <c r="F62" s="35">
        <v>0</v>
      </c>
      <c r="G62" s="14">
        <v>0</v>
      </c>
      <c r="H62" s="14">
        <v>17.29</v>
      </c>
      <c r="I62" s="14">
        <v>3.43</v>
      </c>
      <c r="J62" s="14">
        <v>16.510000000000002</v>
      </c>
      <c r="K62" s="12">
        <f t="shared" si="1"/>
        <v>0</v>
      </c>
      <c r="L62" s="14">
        <v>0</v>
      </c>
      <c r="M62" s="14">
        <v>58.78</v>
      </c>
      <c r="N62" s="14">
        <v>0</v>
      </c>
      <c r="O62" s="14">
        <v>0.03</v>
      </c>
      <c r="P62" s="13"/>
      <c r="Q62" s="14">
        <v>4.6500000000000004</v>
      </c>
      <c r="R62" s="14">
        <v>1.94</v>
      </c>
      <c r="S62" s="14">
        <v>0.36</v>
      </c>
      <c r="T62" s="14">
        <v>2.92</v>
      </c>
      <c r="U62" s="14">
        <v>0.5</v>
      </c>
      <c r="V62" s="14">
        <v>76.63</v>
      </c>
      <c r="X62" s="15">
        <f t="shared" si="10"/>
        <v>72</v>
      </c>
      <c r="Y62" s="15">
        <f t="shared" si="11"/>
        <v>84</v>
      </c>
      <c r="Z62" s="15">
        <f t="shared" si="12"/>
        <v>118</v>
      </c>
      <c r="AA62" s="15">
        <f t="shared" si="13"/>
        <v>102</v>
      </c>
      <c r="AB62" s="15">
        <f t="shared" si="14"/>
        <v>101</v>
      </c>
      <c r="AC62" s="24">
        <f t="shared" si="15"/>
        <v>95.4</v>
      </c>
      <c r="AD62" s="15">
        <f t="shared" si="16"/>
        <v>117</v>
      </c>
    </row>
    <row r="63" spans="1:30" s="21" customFormat="1" x14ac:dyDescent="0.25">
      <c r="A63" s="21" t="s">
        <v>161</v>
      </c>
      <c r="B63" s="21">
        <v>24250</v>
      </c>
      <c r="C63" s="22">
        <v>33601</v>
      </c>
      <c r="D63" s="14">
        <v>503.27</v>
      </c>
      <c r="E63" s="14">
        <v>350.56</v>
      </c>
      <c r="F63" s="35">
        <f t="shared" si="0"/>
        <v>3.1559240438619955</v>
      </c>
      <c r="G63" s="14">
        <v>3.54</v>
      </c>
      <c r="H63" s="14">
        <v>384.78</v>
      </c>
      <c r="I63" s="14">
        <v>63.65</v>
      </c>
      <c r="J63" s="14">
        <v>12.65</v>
      </c>
      <c r="K63" s="12">
        <f t="shared" si="1"/>
        <v>0.90025218047181532</v>
      </c>
      <c r="L63" s="14">
        <v>112.17</v>
      </c>
      <c r="M63" s="14">
        <v>91.11</v>
      </c>
      <c r="N63" s="14">
        <v>1.01</v>
      </c>
      <c r="O63" s="14">
        <v>0.21</v>
      </c>
      <c r="P63" s="13">
        <f t="shared" si="2"/>
        <v>4.2869151451038823</v>
      </c>
      <c r="Q63" s="14">
        <v>4.29</v>
      </c>
      <c r="R63" s="14">
        <v>1.27</v>
      </c>
      <c r="S63" s="14">
        <v>0.55000000000000004</v>
      </c>
      <c r="T63" s="14">
        <v>2.97</v>
      </c>
      <c r="U63" s="14">
        <v>0.68</v>
      </c>
      <c r="V63" s="14">
        <v>70.98</v>
      </c>
      <c r="X63" s="15">
        <f t="shared" si="10"/>
        <v>45</v>
      </c>
      <c r="Y63" s="15">
        <f t="shared" si="11"/>
        <v>79</v>
      </c>
      <c r="Z63" s="15">
        <f t="shared" si="12"/>
        <v>152</v>
      </c>
      <c r="AA63" s="15">
        <f t="shared" si="13"/>
        <v>69</v>
      </c>
      <c r="AB63" s="15">
        <f t="shared" si="14"/>
        <v>42</v>
      </c>
      <c r="AC63" s="24">
        <f t="shared" si="15"/>
        <v>77.400000000000006</v>
      </c>
      <c r="AD63" s="15">
        <f t="shared" si="16"/>
        <v>81</v>
      </c>
    </row>
    <row r="64" spans="1:30" s="21" customFormat="1" x14ac:dyDescent="0.25">
      <c r="A64" s="21" t="s">
        <v>162</v>
      </c>
      <c r="B64" s="21">
        <v>67352</v>
      </c>
      <c r="C64" s="22">
        <v>90285</v>
      </c>
      <c r="D64" s="14">
        <v>1454.26</v>
      </c>
      <c r="E64" s="14">
        <v>1225.5</v>
      </c>
      <c r="F64" s="35">
        <f t="shared" si="0"/>
        <v>6.8346386877493721</v>
      </c>
      <c r="G64" s="14">
        <v>9.25</v>
      </c>
      <c r="H64" s="14">
        <v>1222.23</v>
      </c>
      <c r="I64" s="14">
        <v>127.25</v>
      </c>
      <c r="J64" s="14">
        <v>8.75</v>
      </c>
      <c r="K64" s="12">
        <f t="shared" si="1"/>
        <v>0.55770205530390637</v>
      </c>
      <c r="L64" s="14">
        <v>135.34</v>
      </c>
      <c r="M64" s="14">
        <v>100.27</v>
      </c>
      <c r="N64" s="14">
        <v>0.75</v>
      </c>
      <c r="O64" s="14">
        <v>0.18</v>
      </c>
      <c r="P64" s="13">
        <f t="shared" si="2"/>
        <v>3.0983447516883689</v>
      </c>
      <c r="Q64" s="14">
        <v>4.01</v>
      </c>
      <c r="R64" s="14">
        <v>2.0099999999999998</v>
      </c>
      <c r="S64" s="14">
        <v>1.41</v>
      </c>
      <c r="T64" s="14">
        <v>2.37</v>
      </c>
      <c r="U64" s="14">
        <v>0.59</v>
      </c>
      <c r="V64" s="14">
        <v>57.85</v>
      </c>
      <c r="X64" s="15">
        <f t="shared" si="10"/>
        <v>57</v>
      </c>
      <c r="Y64" s="15">
        <f t="shared" si="11"/>
        <v>129</v>
      </c>
      <c r="Z64" s="15">
        <f t="shared" si="12"/>
        <v>105</v>
      </c>
      <c r="AA64" s="15">
        <f t="shared" si="13"/>
        <v>22</v>
      </c>
      <c r="AB64" s="15">
        <f t="shared" si="14"/>
        <v>21</v>
      </c>
      <c r="AC64" s="24">
        <f t="shared" si="15"/>
        <v>66.8</v>
      </c>
      <c r="AD64" s="15">
        <f t="shared" si="16"/>
        <v>57</v>
      </c>
    </row>
    <row r="65" spans="1:30" s="21" customFormat="1" x14ac:dyDescent="0.25">
      <c r="A65" s="21" t="s">
        <v>163</v>
      </c>
      <c r="B65" s="21">
        <v>66699</v>
      </c>
      <c r="C65" s="22">
        <v>48717</v>
      </c>
      <c r="D65" s="14">
        <v>707.48</v>
      </c>
      <c r="E65" s="14">
        <v>534.03</v>
      </c>
      <c r="F65" s="35">
        <f t="shared" si="0"/>
        <v>2.2470168913683559</v>
      </c>
      <c r="G65" s="14">
        <v>2.9</v>
      </c>
      <c r="H65" s="14">
        <v>536.97</v>
      </c>
      <c r="I65" s="14">
        <v>63.49</v>
      </c>
      <c r="J65" s="14">
        <v>8.9700000000000006</v>
      </c>
      <c r="K65" s="12">
        <f t="shared" si="1"/>
        <v>0.42076604148987057</v>
      </c>
      <c r="L65" s="14">
        <v>129.06</v>
      </c>
      <c r="M65" s="14">
        <v>99.45</v>
      </c>
      <c r="N65" s="14">
        <v>0.54</v>
      </c>
      <c r="O65" s="14">
        <v>0.1</v>
      </c>
      <c r="P65" s="13">
        <f t="shared" si="2"/>
        <v>4.2076604148987053</v>
      </c>
      <c r="Q65" s="14">
        <v>4.1500000000000004</v>
      </c>
      <c r="R65" s="14">
        <v>3.58</v>
      </c>
      <c r="S65" s="14">
        <v>1.78</v>
      </c>
      <c r="T65" s="14">
        <v>2.25</v>
      </c>
      <c r="U65" s="14">
        <v>0.46</v>
      </c>
      <c r="V65" s="14">
        <v>60.31</v>
      </c>
      <c r="X65" s="15">
        <f t="shared" si="10"/>
        <v>78</v>
      </c>
      <c r="Y65" s="15">
        <f t="shared" si="11"/>
        <v>135</v>
      </c>
      <c r="Z65" s="15">
        <f t="shared" si="12"/>
        <v>2</v>
      </c>
      <c r="AA65" s="15">
        <f t="shared" si="13"/>
        <v>26</v>
      </c>
      <c r="AB65" s="15">
        <f t="shared" si="14"/>
        <v>23</v>
      </c>
      <c r="AC65" s="24">
        <f t="shared" si="15"/>
        <v>52.8</v>
      </c>
      <c r="AD65" s="15">
        <f t="shared" si="16"/>
        <v>26</v>
      </c>
    </row>
    <row r="66" spans="1:30" s="21" customFormat="1" x14ac:dyDescent="0.25">
      <c r="A66" s="21" t="s">
        <v>164</v>
      </c>
      <c r="B66" s="21">
        <v>1461</v>
      </c>
      <c r="C66" s="22">
        <v>1911</v>
      </c>
      <c r="D66" s="14">
        <v>19.309999999999999</v>
      </c>
      <c r="E66" s="14">
        <v>10.65</v>
      </c>
      <c r="F66" s="35">
        <f t="shared" si="0"/>
        <v>9.4125029414071693E-2</v>
      </c>
      <c r="G66" s="14">
        <v>0.12</v>
      </c>
      <c r="H66" s="14">
        <v>17.12</v>
      </c>
      <c r="I66" s="14">
        <v>2.11</v>
      </c>
      <c r="J66" s="14">
        <v>10.91</v>
      </c>
      <c r="K66" s="12">
        <f t="shared" si="1"/>
        <v>0.88380309308987504</v>
      </c>
      <c r="L66" s="14">
        <v>127.49</v>
      </c>
      <c r="M66" s="14">
        <v>62.23</v>
      </c>
      <c r="N66" s="14">
        <v>1.0900000000000001</v>
      </c>
      <c r="O66" s="14">
        <v>0.28999999999999998</v>
      </c>
      <c r="P66" s="13">
        <f t="shared" si="2"/>
        <v>3.0475968727237071</v>
      </c>
      <c r="Q66" s="14">
        <v>5.0599999999999996</v>
      </c>
      <c r="R66" s="14">
        <v>2.15</v>
      </c>
      <c r="S66" s="14">
        <v>0.88</v>
      </c>
      <c r="T66" s="14">
        <v>3.05</v>
      </c>
      <c r="U66" s="14">
        <v>0.3</v>
      </c>
      <c r="V66" s="14">
        <v>72.400000000000006</v>
      </c>
      <c r="X66" s="15">
        <f t="shared" si="10"/>
        <v>101</v>
      </c>
      <c r="Y66" s="15">
        <f t="shared" si="11"/>
        <v>69</v>
      </c>
      <c r="Z66" s="15">
        <f t="shared" si="12"/>
        <v>67</v>
      </c>
      <c r="AA66" s="15">
        <f t="shared" si="13"/>
        <v>75</v>
      </c>
      <c r="AB66" s="15">
        <f t="shared" si="14"/>
        <v>95</v>
      </c>
      <c r="AC66" s="24">
        <f t="shared" si="15"/>
        <v>81.400000000000006</v>
      </c>
      <c r="AD66" s="15">
        <f t="shared" si="16"/>
        <v>93</v>
      </c>
    </row>
    <row r="67" spans="1:30" s="21" customFormat="1" x14ac:dyDescent="0.25">
      <c r="A67" s="21" t="s">
        <v>165</v>
      </c>
      <c r="B67" s="21">
        <v>14750</v>
      </c>
      <c r="C67" s="22">
        <v>1200</v>
      </c>
      <c r="D67" s="14">
        <v>10.029999999999999</v>
      </c>
      <c r="E67" s="14">
        <v>6.71</v>
      </c>
      <c r="F67" s="35">
        <f t="shared" si="0"/>
        <v>0</v>
      </c>
      <c r="G67" s="14">
        <v>0</v>
      </c>
      <c r="H67" s="14">
        <v>8.82</v>
      </c>
      <c r="I67" s="14">
        <v>1.2</v>
      </c>
      <c r="J67" s="14">
        <v>12</v>
      </c>
      <c r="K67" s="12">
        <f t="shared" si="1"/>
        <v>0</v>
      </c>
      <c r="L67" s="14">
        <v>0.76</v>
      </c>
      <c r="M67" s="14">
        <v>76.05</v>
      </c>
      <c r="N67" s="14">
        <v>0</v>
      </c>
      <c r="O67" s="14">
        <v>0.01</v>
      </c>
      <c r="P67" s="13"/>
      <c r="Q67" s="14">
        <v>5.01</v>
      </c>
      <c r="R67" s="14">
        <v>1.9</v>
      </c>
      <c r="S67" s="14">
        <v>0.08</v>
      </c>
      <c r="T67" s="14">
        <v>3.91</v>
      </c>
      <c r="U67" s="14">
        <v>0.66</v>
      </c>
      <c r="V67" s="14">
        <v>82.26</v>
      </c>
      <c r="X67" s="15">
        <f t="shared" si="10"/>
        <v>48</v>
      </c>
      <c r="Y67" s="15">
        <f t="shared" si="11"/>
        <v>14</v>
      </c>
      <c r="Z67" s="15">
        <f t="shared" si="12"/>
        <v>126</v>
      </c>
      <c r="AA67" s="15">
        <f t="shared" si="13"/>
        <v>127</v>
      </c>
      <c r="AB67" s="15">
        <f t="shared" si="14"/>
        <v>68</v>
      </c>
      <c r="AC67" s="24">
        <f t="shared" si="15"/>
        <v>76.599999999999994</v>
      </c>
      <c r="AD67" s="15">
        <f t="shared" si="16"/>
        <v>78</v>
      </c>
    </row>
    <row r="68" spans="1:30" s="21" customFormat="1" x14ac:dyDescent="0.25">
      <c r="A68" s="21" t="s">
        <v>166</v>
      </c>
      <c r="B68" s="21">
        <v>67541</v>
      </c>
      <c r="C68" s="22">
        <v>27493</v>
      </c>
      <c r="D68" s="14">
        <v>669.86</v>
      </c>
      <c r="E68" s="14">
        <v>454.49</v>
      </c>
      <c r="F68" s="35">
        <f t="shared" si="0"/>
        <v>2.6328139665853199</v>
      </c>
      <c r="G68" s="14">
        <v>5.61</v>
      </c>
      <c r="H68" s="14">
        <v>481.94</v>
      </c>
      <c r="I68" s="14">
        <v>102.81</v>
      </c>
      <c r="J68" s="14">
        <v>15.35</v>
      </c>
      <c r="K68" s="12">
        <f t="shared" si="1"/>
        <v>0.57928974599778205</v>
      </c>
      <c r="L68" s="14">
        <v>213.08</v>
      </c>
      <c r="M68" s="14">
        <v>94.3</v>
      </c>
      <c r="N68" s="14">
        <v>1.24</v>
      </c>
      <c r="O68" s="14">
        <v>0.16</v>
      </c>
      <c r="P68" s="13">
        <f t="shared" si="2"/>
        <v>3.6205609124861375</v>
      </c>
      <c r="Q68" s="14">
        <v>4.3</v>
      </c>
      <c r="R68" s="14">
        <v>2.12</v>
      </c>
      <c r="S68" s="14">
        <v>1.1299999999999999</v>
      </c>
      <c r="T68" s="14">
        <v>2.57</v>
      </c>
      <c r="U68" s="14">
        <v>0.16</v>
      </c>
      <c r="V68" s="14">
        <v>73.69</v>
      </c>
      <c r="X68" s="15">
        <f t="shared" si="10"/>
        <v>124</v>
      </c>
      <c r="Y68" s="15">
        <f t="shared" si="11"/>
        <v>113</v>
      </c>
      <c r="Z68" s="15">
        <f t="shared" si="12"/>
        <v>73</v>
      </c>
      <c r="AA68" s="15">
        <f t="shared" si="13"/>
        <v>87</v>
      </c>
      <c r="AB68" s="15">
        <f t="shared" si="14"/>
        <v>31</v>
      </c>
      <c r="AC68" s="24">
        <f t="shared" si="15"/>
        <v>85.6</v>
      </c>
      <c r="AD68" s="15">
        <f t="shared" si="16"/>
        <v>95</v>
      </c>
    </row>
    <row r="69" spans="1:30" s="21" customFormat="1" x14ac:dyDescent="0.25">
      <c r="A69" s="21" t="s">
        <v>167</v>
      </c>
      <c r="B69" s="21">
        <v>14847</v>
      </c>
      <c r="C69" s="21">
        <v>525</v>
      </c>
      <c r="D69" s="14">
        <v>4.97</v>
      </c>
      <c r="E69" s="14">
        <v>1.73</v>
      </c>
      <c r="F69" s="35">
        <f t="shared" si="0"/>
        <v>2.3450691013695204E-2</v>
      </c>
      <c r="G69" s="14">
        <v>0.15</v>
      </c>
      <c r="H69" s="14">
        <v>4.25</v>
      </c>
      <c r="I69" s="14">
        <v>0.71</v>
      </c>
      <c r="J69" s="14">
        <v>14.26</v>
      </c>
      <c r="K69" s="12">
        <f t="shared" si="1"/>
        <v>1.3555312724679309</v>
      </c>
      <c r="L69" s="14">
        <v>639.64</v>
      </c>
      <c r="M69" s="14">
        <v>40.590000000000003</v>
      </c>
      <c r="N69" s="14">
        <v>8.4700000000000006</v>
      </c>
      <c r="O69" s="14">
        <v>0.16</v>
      </c>
      <c r="P69" s="13">
        <f t="shared" si="2"/>
        <v>8.4720704529245676</v>
      </c>
      <c r="Q69" s="14">
        <v>5.53</v>
      </c>
      <c r="R69" s="14">
        <v>1.93</v>
      </c>
      <c r="S69" s="14">
        <v>0.2</v>
      </c>
      <c r="T69" s="14">
        <v>2.95</v>
      </c>
      <c r="U69" s="14">
        <v>0.7</v>
      </c>
      <c r="V69" s="14">
        <v>72.680000000000007</v>
      </c>
      <c r="X69" s="15">
        <f t="shared" si="10"/>
        <v>42</v>
      </c>
      <c r="Y69" s="15">
        <f t="shared" si="11"/>
        <v>81</v>
      </c>
      <c r="Z69" s="15">
        <f t="shared" si="12"/>
        <v>119</v>
      </c>
      <c r="AA69" s="15">
        <f t="shared" si="13"/>
        <v>77</v>
      </c>
      <c r="AB69" s="15">
        <f t="shared" si="14"/>
        <v>133</v>
      </c>
      <c r="AC69" s="24">
        <f t="shared" si="15"/>
        <v>90.4</v>
      </c>
      <c r="AD69" s="15">
        <f t="shared" si="16"/>
        <v>106</v>
      </c>
    </row>
    <row r="70" spans="1:30" s="21" customFormat="1" x14ac:dyDescent="0.25">
      <c r="A70" s="21" t="s">
        <v>168</v>
      </c>
      <c r="B70" s="21">
        <v>67767</v>
      </c>
      <c r="C70" s="22">
        <v>1738</v>
      </c>
      <c r="D70" s="14">
        <v>18.97</v>
      </c>
      <c r="E70" s="14">
        <v>11.02</v>
      </c>
      <c r="F70" s="35">
        <f t="shared" ref="F70:F133" si="17">G70/(L70/100)</f>
        <v>4.7292504138094112E-2</v>
      </c>
      <c r="G70" s="14">
        <v>0.02</v>
      </c>
      <c r="H70" s="14">
        <v>15.73</v>
      </c>
      <c r="I70" s="14">
        <v>3.18</v>
      </c>
      <c r="J70" s="14">
        <v>16.75</v>
      </c>
      <c r="K70" s="12">
        <f t="shared" ref="K70:K133" si="18">(F70/E70)*100</f>
        <v>0.42915158020049105</v>
      </c>
      <c r="L70" s="14">
        <v>42.29</v>
      </c>
      <c r="M70" s="14">
        <v>70.069999999999993</v>
      </c>
      <c r="N70" s="14">
        <v>0.2</v>
      </c>
      <c r="O70" s="14">
        <v>0.3</v>
      </c>
      <c r="P70" s="13">
        <f t="shared" ref="P70:P133" si="19">K70/O70</f>
        <v>1.4305052673349703</v>
      </c>
      <c r="Q70" s="14">
        <v>5.04</v>
      </c>
      <c r="R70" s="14">
        <v>2.1</v>
      </c>
      <c r="S70" s="14">
        <v>0.53</v>
      </c>
      <c r="T70" s="14">
        <v>3.38</v>
      </c>
      <c r="U70" s="14">
        <v>0.27</v>
      </c>
      <c r="V70" s="14">
        <v>80.94</v>
      </c>
      <c r="X70" s="15">
        <f t="shared" si="10"/>
        <v>110</v>
      </c>
      <c r="Y70" s="15">
        <f t="shared" si="11"/>
        <v>49</v>
      </c>
      <c r="Z70" s="15">
        <f t="shared" si="12"/>
        <v>80</v>
      </c>
      <c r="AA70" s="15">
        <f t="shared" si="13"/>
        <v>121</v>
      </c>
      <c r="AB70" s="15">
        <f t="shared" si="14"/>
        <v>82</v>
      </c>
      <c r="AC70" s="24">
        <f t="shared" si="15"/>
        <v>88.4</v>
      </c>
      <c r="AD70" s="15">
        <f t="shared" si="16"/>
        <v>102</v>
      </c>
    </row>
    <row r="71" spans="1:30" s="21" customFormat="1" x14ac:dyDescent="0.25">
      <c r="A71" s="21" t="s">
        <v>169</v>
      </c>
      <c r="B71" s="21">
        <v>2065</v>
      </c>
      <c r="C71" s="22">
        <v>1315</v>
      </c>
      <c r="D71" s="14">
        <v>5.85</v>
      </c>
      <c r="E71" s="14">
        <v>4.1399999999999997</v>
      </c>
      <c r="F71" s="35">
        <f t="shared" si="17"/>
        <v>0</v>
      </c>
      <c r="G71" s="14">
        <v>0</v>
      </c>
      <c r="H71" s="14">
        <v>5.32</v>
      </c>
      <c r="I71" s="14">
        <v>0.52</v>
      </c>
      <c r="J71" s="14">
        <v>8.84</v>
      </c>
      <c r="K71" s="12">
        <f t="shared" si="18"/>
        <v>0</v>
      </c>
      <c r="L71" s="14">
        <v>12.94</v>
      </c>
      <c r="M71" s="14">
        <v>77.95</v>
      </c>
      <c r="N71" s="14">
        <v>0.08</v>
      </c>
      <c r="O71" s="14">
        <v>-0.08</v>
      </c>
      <c r="P71" s="13"/>
      <c r="Q71" s="14">
        <v>5.15</v>
      </c>
      <c r="R71" s="14">
        <v>2.17</v>
      </c>
      <c r="S71" s="14">
        <v>0.35</v>
      </c>
      <c r="T71" s="14">
        <v>3.6</v>
      </c>
      <c r="U71" s="14">
        <v>0.35</v>
      </c>
      <c r="V71" s="14">
        <v>83.84</v>
      </c>
      <c r="X71" s="15">
        <f t="shared" ref="X71:X134" si="20">RANK(U71,$U$5:$U$399)</f>
        <v>94</v>
      </c>
      <c r="Y71" s="15">
        <f t="shared" ref="Y71:Y134" si="21">RANK(T71,$T$5:$T$399)</f>
        <v>33</v>
      </c>
      <c r="Z71" s="15">
        <f t="shared" ref="Z71:Z134" si="22">RANK(R71,$R$5:$R$399)</f>
        <v>63</v>
      </c>
      <c r="AA71" s="15">
        <f t="shared" ref="AA71:AA134" si="23">RANK(V71,$V$5:$V$399,1)</f>
        <v>133</v>
      </c>
      <c r="AB71" s="15">
        <f t="shared" ref="AB71:AB134" si="24">RANK(M71,$M$5:$M$399)</f>
        <v>62</v>
      </c>
      <c r="AC71" s="24">
        <f t="shared" ref="AC71:AC134" si="25">AVERAGE(X71:AB71)</f>
        <v>77</v>
      </c>
      <c r="AD71" s="15">
        <f t="shared" ref="AD71:AD134" si="26">RANK(AC71,$AC$5:$AC$399,1)</f>
        <v>80</v>
      </c>
    </row>
    <row r="72" spans="1:30" s="21" customFormat="1" x14ac:dyDescent="0.25">
      <c r="A72" s="21" t="s">
        <v>170</v>
      </c>
      <c r="B72" s="21">
        <v>20600</v>
      </c>
      <c r="C72" s="22">
        <v>8418</v>
      </c>
      <c r="D72" s="14">
        <v>226.25</v>
      </c>
      <c r="E72" s="14">
        <v>202.27</v>
      </c>
      <c r="F72" s="35">
        <f t="shared" si="17"/>
        <v>0.91481931369571834</v>
      </c>
      <c r="G72" s="14">
        <v>2.41</v>
      </c>
      <c r="H72" s="14">
        <v>194.79</v>
      </c>
      <c r="I72" s="14">
        <v>25.44</v>
      </c>
      <c r="J72" s="14">
        <v>11.25</v>
      </c>
      <c r="K72" s="12">
        <f t="shared" si="18"/>
        <v>0.45227632060894762</v>
      </c>
      <c r="L72" s="14">
        <v>263.44</v>
      </c>
      <c r="M72" s="14">
        <v>103.84</v>
      </c>
      <c r="N72" s="14">
        <v>1.19</v>
      </c>
      <c r="O72" s="14">
        <v>0.05</v>
      </c>
      <c r="P72" s="13">
        <f t="shared" si="19"/>
        <v>9.0455264121789511</v>
      </c>
      <c r="Q72" s="14">
        <v>3.88</v>
      </c>
      <c r="R72" s="14">
        <v>2.71</v>
      </c>
      <c r="S72" s="14">
        <v>1.37</v>
      </c>
      <c r="T72" s="14">
        <v>2.4300000000000002</v>
      </c>
      <c r="U72" s="14">
        <v>0.73</v>
      </c>
      <c r="V72" s="14">
        <v>53.18</v>
      </c>
      <c r="X72" s="15">
        <f t="shared" si="20"/>
        <v>38</v>
      </c>
      <c r="Y72" s="15">
        <f t="shared" si="21"/>
        <v>125</v>
      </c>
      <c r="Z72" s="15">
        <f t="shared" si="22"/>
        <v>8</v>
      </c>
      <c r="AA72" s="15">
        <f t="shared" si="23"/>
        <v>12</v>
      </c>
      <c r="AB72" s="15">
        <f t="shared" si="24"/>
        <v>18</v>
      </c>
      <c r="AC72" s="24">
        <f t="shared" si="25"/>
        <v>40.200000000000003</v>
      </c>
      <c r="AD72" s="15">
        <f t="shared" si="26"/>
        <v>10</v>
      </c>
    </row>
    <row r="73" spans="1:30" s="21" customFormat="1" x14ac:dyDescent="0.25">
      <c r="A73" s="21" t="s">
        <v>171</v>
      </c>
      <c r="B73" s="21">
        <v>67890</v>
      </c>
      <c r="C73" s="22">
        <v>7897</v>
      </c>
      <c r="D73" s="14">
        <v>94.53</v>
      </c>
      <c r="E73" s="14">
        <v>73.94</v>
      </c>
      <c r="F73" s="35">
        <f t="shared" si="17"/>
        <v>0.11629355816754579</v>
      </c>
      <c r="G73" s="14">
        <v>0.28000000000000003</v>
      </c>
      <c r="H73" s="14">
        <v>80.16</v>
      </c>
      <c r="I73" s="14">
        <v>14.18</v>
      </c>
      <c r="J73" s="14">
        <v>15</v>
      </c>
      <c r="K73" s="12">
        <f t="shared" si="18"/>
        <v>0.15728098210379468</v>
      </c>
      <c r="L73" s="14">
        <v>240.77</v>
      </c>
      <c r="M73" s="14">
        <v>92.24</v>
      </c>
      <c r="N73" s="14">
        <v>0.38</v>
      </c>
      <c r="O73" s="14">
        <v>0.08</v>
      </c>
      <c r="P73" s="13">
        <f t="shared" si="19"/>
        <v>1.9660122762974335</v>
      </c>
      <c r="Q73" s="14">
        <v>4.41</v>
      </c>
      <c r="R73" s="14">
        <v>2.58</v>
      </c>
      <c r="S73" s="14">
        <v>0.43</v>
      </c>
      <c r="T73" s="14">
        <v>3.56</v>
      </c>
      <c r="U73" s="14">
        <v>0.79</v>
      </c>
      <c r="V73" s="14">
        <v>71.010000000000005</v>
      </c>
      <c r="X73" s="15">
        <f t="shared" si="20"/>
        <v>31</v>
      </c>
      <c r="Y73" s="15">
        <f t="shared" si="21"/>
        <v>37</v>
      </c>
      <c r="Z73" s="15">
        <f t="shared" si="22"/>
        <v>12</v>
      </c>
      <c r="AA73" s="15">
        <f t="shared" si="23"/>
        <v>70</v>
      </c>
      <c r="AB73" s="15">
        <f t="shared" si="24"/>
        <v>40</v>
      </c>
      <c r="AC73" s="24">
        <f t="shared" si="25"/>
        <v>38</v>
      </c>
      <c r="AD73" s="15">
        <f t="shared" si="26"/>
        <v>7</v>
      </c>
    </row>
    <row r="74" spans="1:30" s="21" customFormat="1" x14ac:dyDescent="0.25">
      <c r="A74" s="21" t="s">
        <v>172</v>
      </c>
      <c r="B74" s="21">
        <v>484</v>
      </c>
      <c r="C74" s="22">
        <v>1460</v>
      </c>
      <c r="D74" s="14">
        <v>12.11</v>
      </c>
      <c r="E74" s="14">
        <v>7.35</v>
      </c>
      <c r="F74" s="35">
        <v>7.0000000000000007E-2</v>
      </c>
      <c r="G74" s="14">
        <v>0</v>
      </c>
      <c r="H74" s="14">
        <v>9.64</v>
      </c>
      <c r="I74" s="14">
        <v>2.41</v>
      </c>
      <c r="J74" s="14">
        <v>19.86</v>
      </c>
      <c r="K74" s="12">
        <f t="shared" si="18"/>
        <v>0.95238095238095244</v>
      </c>
      <c r="L74" s="14">
        <v>0</v>
      </c>
      <c r="M74" s="14">
        <v>76.27</v>
      </c>
      <c r="N74" s="14">
        <v>0</v>
      </c>
      <c r="O74" s="14">
        <v>0.02</v>
      </c>
      <c r="P74" s="13">
        <f t="shared" si="19"/>
        <v>47.61904761904762</v>
      </c>
      <c r="Q74" s="14">
        <v>4.3600000000000003</v>
      </c>
      <c r="R74" s="14">
        <v>1.97</v>
      </c>
      <c r="S74" s="14">
        <v>0.32</v>
      </c>
      <c r="T74" s="14">
        <v>3.13</v>
      </c>
      <c r="U74" s="14">
        <v>0.57999999999999996</v>
      </c>
      <c r="V74" s="14">
        <v>75.849999999999994</v>
      </c>
      <c r="X74" s="15">
        <f t="shared" si="20"/>
        <v>60</v>
      </c>
      <c r="Y74" s="15">
        <f t="shared" si="21"/>
        <v>66</v>
      </c>
      <c r="Z74" s="15">
        <f t="shared" si="22"/>
        <v>111</v>
      </c>
      <c r="AA74" s="15">
        <f t="shared" si="23"/>
        <v>97</v>
      </c>
      <c r="AB74" s="15">
        <f t="shared" si="24"/>
        <v>67</v>
      </c>
      <c r="AC74" s="24">
        <f t="shared" si="25"/>
        <v>80.2</v>
      </c>
      <c r="AD74" s="15">
        <f t="shared" si="26"/>
        <v>91</v>
      </c>
    </row>
    <row r="75" spans="1:30" s="21" customFormat="1" x14ac:dyDescent="0.25">
      <c r="A75" s="21" t="s">
        <v>173</v>
      </c>
      <c r="B75" s="21">
        <v>67908</v>
      </c>
      <c r="C75" s="21">
        <v>457</v>
      </c>
      <c r="D75" s="14">
        <v>2.66</v>
      </c>
      <c r="E75" s="14">
        <v>1.1200000000000001</v>
      </c>
      <c r="F75" s="35">
        <f t="shared" si="17"/>
        <v>1.3696753869332967E-2</v>
      </c>
      <c r="G75" s="14">
        <v>0.01</v>
      </c>
      <c r="H75" s="14">
        <v>2</v>
      </c>
      <c r="I75" s="14">
        <v>0.62</v>
      </c>
      <c r="J75" s="14">
        <v>23.36</v>
      </c>
      <c r="K75" s="12">
        <f t="shared" si="18"/>
        <v>1.2229244526190148</v>
      </c>
      <c r="L75" s="14">
        <v>73.010000000000005</v>
      </c>
      <c r="M75" s="14">
        <v>56.07</v>
      </c>
      <c r="N75" s="14">
        <v>0.69</v>
      </c>
      <c r="O75" s="14">
        <v>-0.09</v>
      </c>
      <c r="P75" s="13">
        <v>5</v>
      </c>
      <c r="Q75" s="14">
        <v>10.64</v>
      </c>
      <c r="R75" s="14">
        <v>0.83</v>
      </c>
      <c r="S75" s="14">
        <v>0.2</v>
      </c>
      <c r="T75" s="14">
        <v>4.91</v>
      </c>
      <c r="U75" s="14">
        <v>1</v>
      </c>
      <c r="V75" s="14">
        <v>78.38</v>
      </c>
      <c r="X75" s="15">
        <f t="shared" si="20"/>
        <v>14</v>
      </c>
      <c r="Y75" s="15">
        <f t="shared" si="21"/>
        <v>5</v>
      </c>
      <c r="Z75" s="15">
        <f t="shared" si="22"/>
        <v>153</v>
      </c>
      <c r="AA75" s="15">
        <f t="shared" si="23"/>
        <v>111</v>
      </c>
      <c r="AB75" s="15">
        <f t="shared" si="24"/>
        <v>106</v>
      </c>
      <c r="AC75" s="24">
        <f t="shared" si="25"/>
        <v>77.8</v>
      </c>
      <c r="AD75" s="15">
        <f t="shared" si="26"/>
        <v>82</v>
      </c>
    </row>
    <row r="76" spans="1:30" s="21" customFormat="1" x14ac:dyDescent="0.25">
      <c r="A76" s="21" t="s">
        <v>174</v>
      </c>
      <c r="B76" s="21">
        <v>67840</v>
      </c>
      <c r="C76" s="22">
        <v>1053</v>
      </c>
      <c r="D76" s="14">
        <v>11.38</v>
      </c>
      <c r="E76" s="14">
        <v>4.41</v>
      </c>
      <c r="F76" s="35">
        <f t="shared" si="17"/>
        <v>9.7087378640776698E-2</v>
      </c>
      <c r="G76" s="14">
        <v>0.01</v>
      </c>
      <c r="H76" s="14">
        <v>8.51</v>
      </c>
      <c r="I76" s="14">
        <v>2.85</v>
      </c>
      <c r="J76" s="14">
        <v>25.03</v>
      </c>
      <c r="K76" s="12">
        <f t="shared" si="18"/>
        <v>2.2015278603350721</v>
      </c>
      <c r="L76" s="14">
        <v>10.3</v>
      </c>
      <c r="M76" s="14">
        <v>51.79</v>
      </c>
      <c r="N76" s="14">
        <v>0.17</v>
      </c>
      <c r="O76" s="14">
        <v>0.09</v>
      </c>
      <c r="P76" s="13">
        <f t="shared" si="19"/>
        <v>24.461420670389689</v>
      </c>
      <c r="Q76" s="14">
        <v>3.97</v>
      </c>
      <c r="R76" s="14">
        <v>2.11</v>
      </c>
      <c r="S76" s="14">
        <v>0.67</v>
      </c>
      <c r="T76" s="14">
        <v>2.15</v>
      </c>
      <c r="U76" s="14">
        <v>0.82</v>
      </c>
      <c r="V76" s="14">
        <v>52.52</v>
      </c>
      <c r="X76" s="15">
        <f t="shared" si="20"/>
        <v>28</v>
      </c>
      <c r="Y76" s="15">
        <f t="shared" si="21"/>
        <v>140</v>
      </c>
      <c r="Z76" s="15">
        <f t="shared" si="22"/>
        <v>74</v>
      </c>
      <c r="AA76" s="15">
        <f t="shared" si="23"/>
        <v>10</v>
      </c>
      <c r="AB76" s="15">
        <f t="shared" si="24"/>
        <v>112</v>
      </c>
      <c r="AC76" s="24">
        <f t="shared" si="25"/>
        <v>72.8</v>
      </c>
      <c r="AD76" s="15">
        <f t="shared" si="26"/>
        <v>68</v>
      </c>
    </row>
    <row r="77" spans="1:30" s="21" customFormat="1" x14ac:dyDescent="0.25">
      <c r="A77" s="21" t="s">
        <v>175</v>
      </c>
      <c r="B77" s="21">
        <v>67882</v>
      </c>
      <c r="C77" s="21">
        <v>754</v>
      </c>
      <c r="D77" s="14">
        <v>4.6900000000000004</v>
      </c>
      <c r="E77" s="14">
        <v>1.35</v>
      </c>
      <c r="F77" s="35">
        <f t="shared" si="17"/>
        <v>5.9417706476530018E-2</v>
      </c>
      <c r="G77" s="14">
        <v>0.01</v>
      </c>
      <c r="H77" s="14">
        <v>3.86</v>
      </c>
      <c r="I77" s="14">
        <v>0.81</v>
      </c>
      <c r="J77" s="14">
        <v>17.32</v>
      </c>
      <c r="K77" s="12">
        <f t="shared" si="18"/>
        <v>4.4013115908540748</v>
      </c>
      <c r="L77" s="14">
        <v>16.829999999999998</v>
      </c>
      <c r="M77" s="14">
        <v>35.01</v>
      </c>
      <c r="N77" s="14">
        <v>0.66</v>
      </c>
      <c r="O77" s="14">
        <v>0.34</v>
      </c>
      <c r="P77" s="13">
        <f t="shared" si="19"/>
        <v>12.945034090747278</v>
      </c>
      <c r="Q77" s="14">
        <v>10.77</v>
      </c>
      <c r="R77" s="14">
        <v>2.14</v>
      </c>
      <c r="S77" s="14">
        <v>0.26</v>
      </c>
      <c r="T77" s="14">
        <v>4.38</v>
      </c>
      <c r="U77" s="14">
        <v>0.73</v>
      </c>
      <c r="V77" s="14">
        <v>68.03</v>
      </c>
      <c r="X77" s="15">
        <f t="shared" si="20"/>
        <v>38</v>
      </c>
      <c r="Y77" s="15">
        <f t="shared" si="21"/>
        <v>8</v>
      </c>
      <c r="Z77" s="15">
        <f t="shared" si="22"/>
        <v>69</v>
      </c>
      <c r="AA77" s="15">
        <f t="shared" si="23"/>
        <v>49</v>
      </c>
      <c r="AB77" s="15">
        <f t="shared" si="24"/>
        <v>139</v>
      </c>
      <c r="AC77" s="24">
        <f t="shared" si="25"/>
        <v>60.6</v>
      </c>
      <c r="AD77" s="15">
        <f t="shared" si="26"/>
        <v>40</v>
      </c>
    </row>
    <row r="78" spans="1:30" s="21" customFormat="1" x14ac:dyDescent="0.25">
      <c r="A78" s="21" t="s">
        <v>176</v>
      </c>
      <c r="B78" s="21">
        <v>23627</v>
      </c>
      <c r="C78" s="21">
        <v>347</v>
      </c>
      <c r="D78" s="14">
        <v>1.8</v>
      </c>
      <c r="E78" s="14">
        <v>0.75</v>
      </c>
      <c r="F78" s="35">
        <f t="shared" si="17"/>
        <v>2.0661157024793389E-2</v>
      </c>
      <c r="G78" s="14">
        <v>0.01</v>
      </c>
      <c r="H78" s="14">
        <v>1.49</v>
      </c>
      <c r="I78" s="14">
        <v>0.28999999999999998</v>
      </c>
      <c r="J78" s="14">
        <v>15.96</v>
      </c>
      <c r="K78" s="12">
        <f t="shared" si="18"/>
        <v>2.7548209366391188</v>
      </c>
      <c r="L78" s="14">
        <v>48.4</v>
      </c>
      <c r="M78" s="14">
        <v>50.55</v>
      </c>
      <c r="N78" s="14">
        <v>0.81</v>
      </c>
      <c r="O78" s="14">
        <v>0.95</v>
      </c>
      <c r="P78" s="13">
        <f t="shared" si="19"/>
        <v>2.8998115122517043</v>
      </c>
      <c r="Q78" s="14">
        <v>7.34</v>
      </c>
      <c r="R78" s="14">
        <v>1.98</v>
      </c>
      <c r="S78" s="14">
        <v>0.15</v>
      </c>
      <c r="T78" s="14">
        <v>4.09</v>
      </c>
      <c r="U78" s="14">
        <v>-0.69</v>
      </c>
      <c r="V78" s="14">
        <v>100.94</v>
      </c>
      <c r="X78" s="15">
        <f t="shared" si="20"/>
        <v>148</v>
      </c>
      <c r="Y78" s="15">
        <f t="shared" si="21"/>
        <v>10</v>
      </c>
      <c r="Z78" s="15">
        <f t="shared" si="22"/>
        <v>108</v>
      </c>
      <c r="AA78" s="15">
        <f t="shared" si="23"/>
        <v>153</v>
      </c>
      <c r="AB78" s="15">
        <f t="shared" si="24"/>
        <v>113</v>
      </c>
      <c r="AC78" s="24">
        <f t="shared" si="25"/>
        <v>106.4</v>
      </c>
      <c r="AD78" s="15">
        <f t="shared" si="26"/>
        <v>135</v>
      </c>
    </row>
    <row r="79" spans="1:30" s="21" customFormat="1" x14ac:dyDescent="0.25">
      <c r="A79" s="21" t="s">
        <v>177</v>
      </c>
      <c r="B79" s="21">
        <v>4472</v>
      </c>
      <c r="C79" s="22">
        <v>1792</v>
      </c>
      <c r="D79" s="14">
        <v>23.91</v>
      </c>
      <c r="E79" s="14">
        <v>12.28</v>
      </c>
      <c r="F79" s="35">
        <f t="shared" si="17"/>
        <v>8.9686098654708515E-2</v>
      </c>
      <c r="G79" s="14">
        <v>0.02</v>
      </c>
      <c r="H79" s="14">
        <v>19.46</v>
      </c>
      <c r="I79" s="14">
        <v>4.4400000000000004</v>
      </c>
      <c r="J79" s="14">
        <v>18.59</v>
      </c>
      <c r="K79" s="12">
        <f t="shared" si="18"/>
        <v>0.73034282292107922</v>
      </c>
      <c r="L79" s="14">
        <v>22.3</v>
      </c>
      <c r="M79" s="14">
        <v>63.09</v>
      </c>
      <c r="N79" s="14">
        <v>0.14000000000000001</v>
      </c>
      <c r="O79" s="14">
        <v>-0.01</v>
      </c>
      <c r="P79" s="13">
        <v>4</v>
      </c>
      <c r="Q79" s="14">
        <v>4.51</v>
      </c>
      <c r="R79" s="14">
        <v>2.14</v>
      </c>
      <c r="S79" s="14">
        <v>0.51</v>
      </c>
      <c r="T79" s="14">
        <v>2.88</v>
      </c>
      <c r="U79" s="14">
        <v>0.4</v>
      </c>
      <c r="V79" s="14">
        <v>76.819999999999993</v>
      </c>
      <c r="X79" s="15">
        <f t="shared" si="20"/>
        <v>86</v>
      </c>
      <c r="Y79" s="15">
        <f t="shared" si="21"/>
        <v>86</v>
      </c>
      <c r="Z79" s="15">
        <f t="shared" si="22"/>
        <v>69</v>
      </c>
      <c r="AA79" s="15">
        <f t="shared" si="23"/>
        <v>104</v>
      </c>
      <c r="AB79" s="15">
        <f t="shared" si="24"/>
        <v>92</v>
      </c>
      <c r="AC79" s="24">
        <f t="shared" si="25"/>
        <v>87.4</v>
      </c>
      <c r="AD79" s="15">
        <f t="shared" si="26"/>
        <v>99</v>
      </c>
    </row>
    <row r="80" spans="1:30" s="21" customFormat="1" x14ac:dyDescent="0.25">
      <c r="A80" s="21" t="s">
        <v>178</v>
      </c>
      <c r="B80" s="21">
        <v>15296</v>
      </c>
      <c r="C80" s="21">
        <v>413</v>
      </c>
      <c r="D80" s="14">
        <v>1.52</v>
      </c>
      <c r="E80" s="14">
        <v>0.61</v>
      </c>
      <c r="F80" s="35">
        <v>0</v>
      </c>
      <c r="G80" s="14">
        <v>0</v>
      </c>
      <c r="H80" s="14">
        <v>1.23</v>
      </c>
      <c r="I80" s="14">
        <v>0.21</v>
      </c>
      <c r="J80" s="14">
        <v>13.65</v>
      </c>
      <c r="K80" s="12">
        <f t="shared" si="18"/>
        <v>0</v>
      </c>
      <c r="L80" s="14">
        <v>0</v>
      </c>
      <c r="M80" s="14">
        <v>49.52</v>
      </c>
      <c r="N80" s="14">
        <v>0</v>
      </c>
      <c r="O80" s="14">
        <v>0</v>
      </c>
      <c r="P80" s="13"/>
      <c r="Q80" s="14">
        <v>5.34</v>
      </c>
      <c r="R80" s="14">
        <v>1.49</v>
      </c>
      <c r="S80" s="14">
        <v>0.14000000000000001</v>
      </c>
      <c r="T80" s="14">
        <v>2.82</v>
      </c>
      <c r="U80" s="14">
        <v>-0.02</v>
      </c>
      <c r="V80" s="14">
        <v>97.05</v>
      </c>
      <c r="X80" s="15">
        <f t="shared" si="20"/>
        <v>138</v>
      </c>
      <c r="Y80" s="15">
        <f t="shared" si="21"/>
        <v>91</v>
      </c>
      <c r="Z80" s="15">
        <f t="shared" si="22"/>
        <v>145</v>
      </c>
      <c r="AA80" s="15">
        <f t="shared" si="23"/>
        <v>149</v>
      </c>
      <c r="AB80" s="15">
        <f t="shared" si="24"/>
        <v>116</v>
      </c>
      <c r="AC80" s="24">
        <f t="shared" si="25"/>
        <v>127.8</v>
      </c>
      <c r="AD80" s="15">
        <f t="shared" si="26"/>
        <v>150</v>
      </c>
    </row>
    <row r="81" spans="1:30" s="21" customFormat="1" x14ac:dyDescent="0.25">
      <c r="A81" s="21" t="s">
        <v>179</v>
      </c>
      <c r="B81" s="21">
        <v>23276</v>
      </c>
      <c r="C81" s="22">
        <v>1329</v>
      </c>
      <c r="D81" s="14">
        <v>11.01</v>
      </c>
      <c r="E81" s="14">
        <v>5.91</v>
      </c>
      <c r="F81" s="35">
        <f t="shared" si="17"/>
        <v>2.7427317608337904E-2</v>
      </c>
      <c r="G81" s="14">
        <v>0.02</v>
      </c>
      <c r="H81" s="14">
        <v>9.2200000000000006</v>
      </c>
      <c r="I81" s="14">
        <v>1.77</v>
      </c>
      <c r="J81" s="14">
        <v>16.07</v>
      </c>
      <c r="K81" s="12">
        <f t="shared" si="18"/>
        <v>0.46408320826290866</v>
      </c>
      <c r="L81" s="14">
        <v>72.92</v>
      </c>
      <c r="M81" s="14">
        <v>64.05</v>
      </c>
      <c r="N81" s="14">
        <v>0.25</v>
      </c>
      <c r="O81" s="14">
        <v>0.17</v>
      </c>
      <c r="P81" s="13">
        <f t="shared" si="19"/>
        <v>2.7299012250759329</v>
      </c>
      <c r="Q81" s="14">
        <v>4.17</v>
      </c>
      <c r="R81" s="14">
        <v>1.95</v>
      </c>
      <c r="S81" s="14">
        <v>0.67</v>
      </c>
      <c r="T81" s="14">
        <v>2.56</v>
      </c>
      <c r="U81" s="14">
        <v>0.48</v>
      </c>
      <c r="V81" s="14">
        <v>67.03</v>
      </c>
      <c r="X81" s="15">
        <f t="shared" si="20"/>
        <v>76</v>
      </c>
      <c r="Y81" s="15">
        <f t="shared" si="21"/>
        <v>115</v>
      </c>
      <c r="Z81" s="15">
        <f t="shared" si="22"/>
        <v>117</v>
      </c>
      <c r="AA81" s="15">
        <f t="shared" si="23"/>
        <v>47</v>
      </c>
      <c r="AB81" s="15">
        <f t="shared" si="24"/>
        <v>91</v>
      </c>
      <c r="AC81" s="24">
        <f t="shared" si="25"/>
        <v>89.2</v>
      </c>
      <c r="AD81" s="15">
        <f t="shared" si="26"/>
        <v>103</v>
      </c>
    </row>
    <row r="82" spans="1:30" s="21" customFormat="1" x14ac:dyDescent="0.25">
      <c r="A82" s="21" t="s">
        <v>180</v>
      </c>
      <c r="B82" s="21">
        <v>68137</v>
      </c>
      <c r="C82" s="22">
        <v>18994</v>
      </c>
      <c r="D82" s="14">
        <v>262.58</v>
      </c>
      <c r="E82" s="14">
        <v>215.13</v>
      </c>
      <c r="F82" s="35">
        <f t="shared" si="17"/>
        <v>0.52864694956422353</v>
      </c>
      <c r="G82" s="14">
        <v>1.1100000000000001</v>
      </c>
      <c r="H82" s="14">
        <v>198.54</v>
      </c>
      <c r="I82" s="14">
        <v>27.66</v>
      </c>
      <c r="J82" s="14">
        <v>10.53</v>
      </c>
      <c r="K82" s="12">
        <f t="shared" si="18"/>
        <v>0.24573371894399831</v>
      </c>
      <c r="L82" s="14">
        <v>209.97</v>
      </c>
      <c r="M82" s="14">
        <v>108.36</v>
      </c>
      <c r="N82" s="14">
        <v>0.51</v>
      </c>
      <c r="O82" s="14">
        <v>0.15</v>
      </c>
      <c r="P82" s="13">
        <f t="shared" si="19"/>
        <v>1.6382247929599889</v>
      </c>
      <c r="Q82" s="14">
        <v>4.4400000000000004</v>
      </c>
      <c r="R82" s="14">
        <v>2.2000000000000002</v>
      </c>
      <c r="S82" s="14">
        <v>0.89</v>
      </c>
      <c r="T82" s="14">
        <v>3.26</v>
      </c>
      <c r="U82" s="14">
        <v>0.63</v>
      </c>
      <c r="V82" s="14">
        <v>70.73</v>
      </c>
      <c r="X82" s="15">
        <f t="shared" si="20"/>
        <v>50</v>
      </c>
      <c r="Y82" s="15">
        <f t="shared" si="21"/>
        <v>57</v>
      </c>
      <c r="Z82" s="15">
        <f t="shared" si="22"/>
        <v>59</v>
      </c>
      <c r="AA82" s="15">
        <f t="shared" si="23"/>
        <v>66</v>
      </c>
      <c r="AB82" s="15">
        <f t="shared" si="24"/>
        <v>12</v>
      </c>
      <c r="AC82" s="24">
        <f t="shared" si="25"/>
        <v>48.8</v>
      </c>
      <c r="AD82" s="15">
        <f t="shared" si="26"/>
        <v>22</v>
      </c>
    </row>
    <row r="83" spans="1:30" s="21" customFormat="1" x14ac:dyDescent="0.25">
      <c r="A83" s="21" t="s">
        <v>181</v>
      </c>
      <c r="B83" s="21">
        <v>3830</v>
      </c>
      <c r="C83" s="22">
        <v>35459</v>
      </c>
      <c r="D83" s="14">
        <v>583.17999999999995</v>
      </c>
      <c r="E83" s="14">
        <v>502.78</v>
      </c>
      <c r="F83" s="35">
        <f t="shared" si="17"/>
        <v>10.254866546257276</v>
      </c>
      <c r="G83" s="14">
        <v>5.1100000000000003</v>
      </c>
      <c r="H83" s="14">
        <v>535.64</v>
      </c>
      <c r="I83" s="14">
        <v>43.92</v>
      </c>
      <c r="J83" s="14">
        <v>7.53</v>
      </c>
      <c r="K83" s="12">
        <f t="shared" si="18"/>
        <v>2.0396329500491821</v>
      </c>
      <c r="L83" s="14">
        <v>49.83</v>
      </c>
      <c r="M83" s="14">
        <v>93.87</v>
      </c>
      <c r="N83" s="14">
        <v>1.02</v>
      </c>
      <c r="O83" s="14">
        <v>0.83</v>
      </c>
      <c r="P83" s="13">
        <f t="shared" si="19"/>
        <v>2.457389096444798</v>
      </c>
      <c r="Q83" s="14">
        <v>4.03</v>
      </c>
      <c r="R83" s="14">
        <v>2.04</v>
      </c>
      <c r="S83" s="14">
        <v>0.34</v>
      </c>
      <c r="T83" s="14">
        <v>3.51</v>
      </c>
      <c r="U83" s="14">
        <v>0.36</v>
      </c>
      <c r="V83" s="14">
        <v>62.72</v>
      </c>
      <c r="X83" s="15">
        <f t="shared" si="20"/>
        <v>92</v>
      </c>
      <c r="Y83" s="15">
        <f t="shared" si="21"/>
        <v>42</v>
      </c>
      <c r="Z83" s="15">
        <f t="shared" si="22"/>
        <v>98</v>
      </c>
      <c r="AA83" s="15">
        <f t="shared" si="23"/>
        <v>31</v>
      </c>
      <c r="AB83" s="15">
        <f t="shared" si="24"/>
        <v>32</v>
      </c>
      <c r="AC83" s="24">
        <f t="shared" si="25"/>
        <v>59</v>
      </c>
      <c r="AD83" s="15">
        <f t="shared" si="26"/>
        <v>38</v>
      </c>
    </row>
    <row r="84" spans="1:30" s="21" customFormat="1" x14ac:dyDescent="0.25">
      <c r="A84" s="21" t="s">
        <v>182</v>
      </c>
      <c r="B84" s="21">
        <v>67714</v>
      </c>
      <c r="C84" s="22">
        <v>1597</v>
      </c>
      <c r="D84" s="14">
        <v>22.71</v>
      </c>
      <c r="E84" s="14">
        <v>18.57</v>
      </c>
      <c r="F84" s="35">
        <f t="shared" si="17"/>
        <v>0.16462137084705181</v>
      </c>
      <c r="G84" s="14">
        <v>0.11</v>
      </c>
      <c r="H84" s="14">
        <v>18.62</v>
      </c>
      <c r="I84" s="14">
        <v>3.94</v>
      </c>
      <c r="J84" s="14">
        <v>17.329999999999998</v>
      </c>
      <c r="K84" s="12">
        <f t="shared" si="18"/>
        <v>0.88649095771164144</v>
      </c>
      <c r="L84" s="14">
        <v>66.819999999999993</v>
      </c>
      <c r="M84" s="14">
        <v>99.71</v>
      </c>
      <c r="N84" s="14">
        <v>0.6</v>
      </c>
      <c r="O84" s="14">
        <v>0.21</v>
      </c>
      <c r="P84" s="13">
        <f t="shared" si="19"/>
        <v>4.2213855129125788</v>
      </c>
      <c r="Q84" s="14">
        <v>5.28</v>
      </c>
      <c r="R84" s="14">
        <v>2.2200000000000002</v>
      </c>
      <c r="S84" s="14">
        <v>1.85</v>
      </c>
      <c r="T84" s="14">
        <v>2.84</v>
      </c>
      <c r="U84" s="14">
        <v>0.5</v>
      </c>
      <c r="V84" s="14">
        <v>56.86</v>
      </c>
      <c r="X84" s="15">
        <f t="shared" si="20"/>
        <v>72</v>
      </c>
      <c r="Y84" s="15">
        <f t="shared" si="21"/>
        <v>89</v>
      </c>
      <c r="Z84" s="15">
        <f t="shared" si="22"/>
        <v>52</v>
      </c>
      <c r="AA84" s="15">
        <f t="shared" si="23"/>
        <v>19</v>
      </c>
      <c r="AB84" s="15">
        <f t="shared" si="24"/>
        <v>22</v>
      </c>
      <c r="AC84" s="24">
        <f t="shared" si="25"/>
        <v>50.8</v>
      </c>
      <c r="AD84" s="15">
        <f t="shared" si="26"/>
        <v>25</v>
      </c>
    </row>
    <row r="85" spans="1:30" s="21" customFormat="1" x14ac:dyDescent="0.25">
      <c r="A85" s="21" t="s">
        <v>183</v>
      </c>
      <c r="B85" s="21">
        <v>24566</v>
      </c>
      <c r="C85" s="22">
        <v>13039</v>
      </c>
      <c r="D85" s="14">
        <v>252.67</v>
      </c>
      <c r="E85" s="14">
        <v>151.83000000000001</v>
      </c>
      <c r="F85" s="35">
        <f t="shared" si="17"/>
        <v>0.50416226990268487</v>
      </c>
      <c r="G85" s="14">
        <v>0.86</v>
      </c>
      <c r="H85" s="14">
        <v>218.8</v>
      </c>
      <c r="I85" s="14">
        <v>32.5</v>
      </c>
      <c r="J85" s="14">
        <v>12.86</v>
      </c>
      <c r="K85" s="12">
        <f t="shared" si="18"/>
        <v>0.33205708351622526</v>
      </c>
      <c r="L85" s="14">
        <v>170.58</v>
      </c>
      <c r="M85" s="14">
        <v>69.39</v>
      </c>
      <c r="N85" s="14">
        <v>0.56000000000000005</v>
      </c>
      <c r="O85" s="14">
        <v>0.12</v>
      </c>
      <c r="P85" s="13">
        <f t="shared" si="19"/>
        <v>2.7671423626352105</v>
      </c>
      <c r="Q85" s="14">
        <v>4.5</v>
      </c>
      <c r="R85" s="14">
        <v>2.57</v>
      </c>
      <c r="S85" s="14">
        <v>1.26</v>
      </c>
      <c r="T85" s="14">
        <v>2.4900000000000002</v>
      </c>
      <c r="U85" s="14">
        <v>1.02</v>
      </c>
      <c r="V85" s="14">
        <v>49.78</v>
      </c>
      <c r="X85" s="15">
        <f t="shared" si="20"/>
        <v>11</v>
      </c>
      <c r="Y85" s="15">
        <f t="shared" si="21"/>
        <v>120</v>
      </c>
      <c r="Z85" s="15">
        <f t="shared" si="22"/>
        <v>14</v>
      </c>
      <c r="AA85" s="15">
        <f t="shared" si="23"/>
        <v>7</v>
      </c>
      <c r="AB85" s="15">
        <f t="shared" si="24"/>
        <v>83</v>
      </c>
      <c r="AC85" s="24">
        <f t="shared" si="25"/>
        <v>47</v>
      </c>
      <c r="AD85" s="15">
        <f t="shared" si="26"/>
        <v>19</v>
      </c>
    </row>
    <row r="86" spans="1:30" s="21" customFormat="1" x14ac:dyDescent="0.25">
      <c r="A86" s="21" t="s">
        <v>184</v>
      </c>
      <c r="B86" s="21">
        <v>24615</v>
      </c>
      <c r="C86" s="21">
        <v>819</v>
      </c>
      <c r="D86" s="14">
        <v>7.41</v>
      </c>
      <c r="E86" s="14">
        <v>2.54</v>
      </c>
      <c r="F86" s="35">
        <v>0</v>
      </c>
      <c r="G86" s="14">
        <v>0</v>
      </c>
      <c r="H86" s="14">
        <v>5.78</v>
      </c>
      <c r="I86" s="14">
        <v>1.62</v>
      </c>
      <c r="J86" s="14">
        <v>21.84</v>
      </c>
      <c r="K86" s="12">
        <f t="shared" si="18"/>
        <v>0</v>
      </c>
      <c r="L86" s="14">
        <v>0</v>
      </c>
      <c r="M86" s="14">
        <v>43.96</v>
      </c>
      <c r="N86" s="14">
        <v>0</v>
      </c>
      <c r="O86" s="14">
        <v>0</v>
      </c>
      <c r="P86" s="13"/>
      <c r="Q86" s="14">
        <v>7.41</v>
      </c>
      <c r="R86" s="14">
        <v>2.2400000000000002</v>
      </c>
      <c r="S86" s="14">
        <v>0.5</v>
      </c>
      <c r="T86" s="14">
        <v>3.5</v>
      </c>
      <c r="U86" s="14">
        <v>0.85</v>
      </c>
      <c r="V86" s="14">
        <v>63.77</v>
      </c>
      <c r="X86" s="15">
        <f t="shared" si="20"/>
        <v>24</v>
      </c>
      <c r="Y86" s="15">
        <f t="shared" si="21"/>
        <v>43</v>
      </c>
      <c r="Z86" s="15">
        <f t="shared" si="22"/>
        <v>46</v>
      </c>
      <c r="AA86" s="15">
        <f t="shared" si="23"/>
        <v>35</v>
      </c>
      <c r="AB86" s="15">
        <f t="shared" si="24"/>
        <v>129</v>
      </c>
      <c r="AC86" s="24">
        <f t="shared" si="25"/>
        <v>55.4</v>
      </c>
      <c r="AD86" s="15">
        <f t="shared" si="26"/>
        <v>31</v>
      </c>
    </row>
    <row r="87" spans="1:30" s="21" customFormat="1" x14ac:dyDescent="0.25">
      <c r="A87" s="21" t="s">
        <v>185</v>
      </c>
      <c r="B87" s="21">
        <v>66706</v>
      </c>
      <c r="C87" s="22">
        <v>12851</v>
      </c>
      <c r="D87" s="14">
        <v>311.79000000000002</v>
      </c>
      <c r="E87" s="14">
        <v>182.78</v>
      </c>
      <c r="F87" s="35">
        <f t="shared" si="17"/>
        <v>0.32495959051724138</v>
      </c>
      <c r="G87" s="14">
        <v>1.93</v>
      </c>
      <c r="H87" s="14">
        <v>211.13</v>
      </c>
      <c r="I87" s="14">
        <v>45.6</v>
      </c>
      <c r="J87" s="14">
        <v>14.63</v>
      </c>
      <c r="K87" s="12">
        <f t="shared" si="18"/>
        <v>0.17778728007289715</v>
      </c>
      <c r="L87" s="14">
        <v>593.91999999999996</v>
      </c>
      <c r="M87" s="14">
        <v>86.57</v>
      </c>
      <c r="N87" s="14">
        <v>1.06</v>
      </c>
      <c r="O87" s="14">
        <v>0.09</v>
      </c>
      <c r="P87" s="13">
        <f t="shared" si="19"/>
        <v>1.9754142230321907</v>
      </c>
      <c r="Q87" s="14">
        <v>4.6399999999999997</v>
      </c>
      <c r="R87" s="14">
        <v>2.68</v>
      </c>
      <c r="S87" s="14">
        <v>1.1000000000000001</v>
      </c>
      <c r="T87" s="14">
        <v>2.79</v>
      </c>
      <c r="U87" s="14">
        <v>0.4</v>
      </c>
      <c r="V87" s="14">
        <v>73.239999999999995</v>
      </c>
      <c r="X87" s="15">
        <f t="shared" si="20"/>
        <v>86</v>
      </c>
      <c r="Y87" s="15">
        <f t="shared" si="21"/>
        <v>96</v>
      </c>
      <c r="Z87" s="15">
        <f t="shared" si="22"/>
        <v>9</v>
      </c>
      <c r="AA87" s="15">
        <f t="shared" si="23"/>
        <v>82</v>
      </c>
      <c r="AB87" s="15">
        <f t="shared" si="24"/>
        <v>53</v>
      </c>
      <c r="AC87" s="24">
        <f t="shared" si="25"/>
        <v>65.2</v>
      </c>
      <c r="AD87" s="15">
        <f t="shared" si="26"/>
        <v>54</v>
      </c>
    </row>
    <row r="88" spans="1:30" s="21" customFormat="1" x14ac:dyDescent="0.25">
      <c r="A88" s="21" t="s">
        <v>186</v>
      </c>
      <c r="B88" s="21">
        <v>68693</v>
      </c>
      <c r="C88" s="22">
        <v>82838</v>
      </c>
      <c r="D88" s="14">
        <v>1074.58</v>
      </c>
      <c r="E88" s="14">
        <v>709.34</v>
      </c>
      <c r="F88" s="35">
        <f t="shared" si="17"/>
        <v>4.0751401302832901</v>
      </c>
      <c r="G88" s="14">
        <v>5.38</v>
      </c>
      <c r="H88" s="14">
        <v>924.15</v>
      </c>
      <c r="I88" s="14">
        <v>103.17</v>
      </c>
      <c r="J88" s="14">
        <v>9.6</v>
      </c>
      <c r="K88" s="12">
        <f t="shared" si="18"/>
        <v>0.57449743850386126</v>
      </c>
      <c r="L88" s="14">
        <v>132.02000000000001</v>
      </c>
      <c r="M88" s="14">
        <v>76.760000000000005</v>
      </c>
      <c r="N88" s="14">
        <v>0.76</v>
      </c>
      <c r="O88" s="14">
        <v>0.19</v>
      </c>
      <c r="P88" s="13">
        <f t="shared" si="19"/>
        <v>3.0236707289676907</v>
      </c>
      <c r="Q88" s="14">
        <v>5.19</v>
      </c>
      <c r="R88" s="14">
        <v>2.82</v>
      </c>
      <c r="S88" s="14">
        <v>1.0900000000000001</v>
      </c>
      <c r="T88" s="14">
        <v>3.36</v>
      </c>
      <c r="U88" s="14">
        <v>0.45</v>
      </c>
      <c r="V88" s="14">
        <v>68.38</v>
      </c>
      <c r="X88" s="15">
        <f t="shared" si="20"/>
        <v>81</v>
      </c>
      <c r="Y88" s="15">
        <f t="shared" si="21"/>
        <v>50</v>
      </c>
      <c r="Z88" s="15">
        <f t="shared" si="22"/>
        <v>6</v>
      </c>
      <c r="AA88" s="15">
        <f t="shared" si="23"/>
        <v>52</v>
      </c>
      <c r="AB88" s="15">
        <f t="shared" si="24"/>
        <v>64</v>
      </c>
      <c r="AC88" s="24">
        <f t="shared" si="25"/>
        <v>50.6</v>
      </c>
      <c r="AD88" s="15">
        <f t="shared" si="26"/>
        <v>24</v>
      </c>
    </row>
    <row r="89" spans="1:30" s="21" customFormat="1" x14ac:dyDescent="0.25">
      <c r="A89" s="21" t="s">
        <v>187</v>
      </c>
      <c r="B89" s="21">
        <v>24043</v>
      </c>
      <c r="C89" s="21">
        <v>336</v>
      </c>
      <c r="D89" s="14">
        <v>0.89</v>
      </c>
      <c r="E89" s="14">
        <v>0.34</v>
      </c>
      <c r="F89" s="35">
        <v>0</v>
      </c>
      <c r="G89" s="14">
        <v>0</v>
      </c>
      <c r="H89" s="14">
        <v>0.76</v>
      </c>
      <c r="I89" s="14">
        <v>0.13</v>
      </c>
      <c r="J89" s="14">
        <v>14.35</v>
      </c>
      <c r="K89" s="12">
        <f t="shared" si="18"/>
        <v>0</v>
      </c>
      <c r="L89" s="14">
        <v>0</v>
      </c>
      <c r="M89" s="14">
        <v>44.93</v>
      </c>
      <c r="N89" s="14">
        <v>0</v>
      </c>
      <c r="O89" s="14">
        <v>-0.33</v>
      </c>
      <c r="P89" s="13"/>
      <c r="Q89" s="14">
        <v>5.74</v>
      </c>
      <c r="R89" s="14">
        <v>1.91</v>
      </c>
      <c r="S89" s="14">
        <v>0.28000000000000003</v>
      </c>
      <c r="T89" s="14">
        <v>3.12</v>
      </c>
      <c r="U89" s="14">
        <v>1.81</v>
      </c>
      <c r="V89" s="14">
        <v>42.84</v>
      </c>
      <c r="X89" s="15">
        <f t="shared" si="20"/>
        <v>1</v>
      </c>
      <c r="Y89" s="15">
        <f t="shared" si="21"/>
        <v>67</v>
      </c>
      <c r="Z89" s="15">
        <f t="shared" si="22"/>
        <v>122</v>
      </c>
      <c r="AA89" s="15">
        <f t="shared" si="23"/>
        <v>3</v>
      </c>
      <c r="AB89" s="15">
        <f t="shared" si="24"/>
        <v>125</v>
      </c>
      <c r="AC89" s="24">
        <f t="shared" si="25"/>
        <v>63.6</v>
      </c>
      <c r="AD89" s="15">
        <f t="shared" si="26"/>
        <v>49</v>
      </c>
    </row>
    <row r="90" spans="1:30" s="21" customFormat="1" x14ac:dyDescent="0.25">
      <c r="A90" s="21" t="s">
        <v>188</v>
      </c>
      <c r="B90" s="21">
        <v>10954</v>
      </c>
      <c r="C90" s="22">
        <v>2437</v>
      </c>
      <c r="D90" s="14">
        <v>25.01</v>
      </c>
      <c r="E90" s="14">
        <v>14.03</v>
      </c>
      <c r="F90" s="35">
        <f t="shared" si="17"/>
        <v>5.8983130824584173E-2</v>
      </c>
      <c r="G90" s="14">
        <v>0.05</v>
      </c>
      <c r="H90" s="14">
        <v>21.45</v>
      </c>
      <c r="I90" s="14">
        <v>3.46</v>
      </c>
      <c r="J90" s="14">
        <v>13.84</v>
      </c>
      <c r="K90" s="12">
        <f t="shared" si="18"/>
        <v>0.42040720473687937</v>
      </c>
      <c r="L90" s="14">
        <v>84.77</v>
      </c>
      <c r="M90" s="14">
        <v>65.41</v>
      </c>
      <c r="N90" s="14">
        <v>0.36</v>
      </c>
      <c r="O90" s="14">
        <v>-0.01</v>
      </c>
      <c r="P90" s="13">
        <v>5</v>
      </c>
      <c r="Q90" s="14">
        <v>5.03</v>
      </c>
      <c r="R90" s="14">
        <v>2.0099999999999998</v>
      </c>
      <c r="S90" s="14">
        <v>0.33</v>
      </c>
      <c r="T90" s="14">
        <v>3.52</v>
      </c>
      <c r="U90" s="14">
        <v>1.02</v>
      </c>
      <c r="V90" s="14">
        <v>70.87</v>
      </c>
      <c r="X90" s="15">
        <f t="shared" si="20"/>
        <v>11</v>
      </c>
      <c r="Y90" s="15">
        <f t="shared" si="21"/>
        <v>40</v>
      </c>
      <c r="Z90" s="15">
        <f t="shared" si="22"/>
        <v>105</v>
      </c>
      <c r="AA90" s="15">
        <f t="shared" si="23"/>
        <v>67</v>
      </c>
      <c r="AB90" s="15">
        <f t="shared" si="24"/>
        <v>88</v>
      </c>
      <c r="AC90" s="24">
        <f t="shared" si="25"/>
        <v>62.2</v>
      </c>
      <c r="AD90" s="15">
        <f t="shared" si="26"/>
        <v>45</v>
      </c>
    </row>
    <row r="91" spans="1:30" s="21" customFormat="1" x14ac:dyDescent="0.25">
      <c r="A91" s="21" t="s">
        <v>189</v>
      </c>
      <c r="B91" s="21">
        <v>66364</v>
      </c>
      <c r="C91" s="22">
        <v>217749</v>
      </c>
      <c r="D91" s="14">
        <v>2092.36</v>
      </c>
      <c r="E91" s="14">
        <v>1816.35</v>
      </c>
      <c r="F91" s="35">
        <f t="shared" si="17"/>
        <v>8.8931541906589882</v>
      </c>
      <c r="G91" s="14">
        <v>1.39</v>
      </c>
      <c r="H91" s="14">
        <v>1624.72</v>
      </c>
      <c r="I91" s="14">
        <v>190.75</v>
      </c>
      <c r="J91" s="14">
        <v>9.1199999999999992</v>
      </c>
      <c r="K91" s="12">
        <f t="shared" si="18"/>
        <v>0.48961676938139609</v>
      </c>
      <c r="L91" s="14">
        <v>15.63</v>
      </c>
      <c r="M91" s="14">
        <v>111.79</v>
      </c>
      <c r="N91" s="14">
        <v>0.08</v>
      </c>
      <c r="O91" s="14">
        <v>0.05</v>
      </c>
      <c r="P91" s="13">
        <f t="shared" si="19"/>
        <v>9.7923353876279204</v>
      </c>
      <c r="Q91" s="14">
        <v>3.58</v>
      </c>
      <c r="R91" s="14">
        <v>2.4300000000000002</v>
      </c>
      <c r="S91" s="14">
        <v>1.26</v>
      </c>
      <c r="T91" s="14">
        <v>2.2200000000000002</v>
      </c>
      <c r="U91" s="14">
        <v>0.67</v>
      </c>
      <c r="V91" s="14">
        <v>61.29</v>
      </c>
      <c r="X91" s="15">
        <f t="shared" si="20"/>
        <v>47</v>
      </c>
      <c r="Y91" s="15">
        <f t="shared" si="21"/>
        <v>136</v>
      </c>
      <c r="Z91" s="15">
        <f t="shared" si="22"/>
        <v>17</v>
      </c>
      <c r="AA91" s="15">
        <f t="shared" si="23"/>
        <v>28</v>
      </c>
      <c r="AB91" s="15">
        <f t="shared" si="24"/>
        <v>5</v>
      </c>
      <c r="AC91" s="24">
        <f t="shared" si="25"/>
        <v>46.6</v>
      </c>
      <c r="AD91" s="15">
        <f t="shared" si="26"/>
        <v>18</v>
      </c>
    </row>
    <row r="92" spans="1:30" s="21" customFormat="1" x14ac:dyDescent="0.25">
      <c r="A92" s="21" t="s">
        <v>190</v>
      </c>
      <c r="B92" s="21">
        <v>4731</v>
      </c>
      <c r="C92" s="22">
        <v>7645</v>
      </c>
      <c r="D92" s="14">
        <v>104.82</v>
      </c>
      <c r="E92" s="14">
        <v>55.6</v>
      </c>
      <c r="F92" s="35">
        <f t="shared" si="17"/>
        <v>0.1938454082868912</v>
      </c>
      <c r="G92" s="14">
        <v>0.16</v>
      </c>
      <c r="H92" s="14">
        <v>95.58</v>
      </c>
      <c r="I92" s="14">
        <v>10.94</v>
      </c>
      <c r="J92" s="14">
        <v>10.44</v>
      </c>
      <c r="K92" s="12">
        <f t="shared" si="18"/>
        <v>0.34864282065987628</v>
      </c>
      <c r="L92" s="14">
        <v>82.54</v>
      </c>
      <c r="M92" s="14">
        <v>58.17</v>
      </c>
      <c r="N92" s="14">
        <v>0.28000000000000003</v>
      </c>
      <c r="O92" s="14">
        <v>0.11</v>
      </c>
      <c r="P92" s="13">
        <f t="shared" si="19"/>
        <v>3.1694801878170571</v>
      </c>
      <c r="Q92" s="14">
        <v>4.5199999999999996</v>
      </c>
      <c r="R92" s="14">
        <v>2.21</v>
      </c>
      <c r="S92" s="14">
        <v>0.95</v>
      </c>
      <c r="T92" s="14">
        <v>2.5</v>
      </c>
      <c r="U92" s="14">
        <v>0.3</v>
      </c>
      <c r="V92" s="14">
        <v>69.45</v>
      </c>
      <c r="X92" s="15">
        <f t="shared" si="20"/>
        <v>101</v>
      </c>
      <c r="Y92" s="15">
        <f t="shared" si="21"/>
        <v>119</v>
      </c>
      <c r="Z92" s="15">
        <f t="shared" si="22"/>
        <v>55</v>
      </c>
      <c r="AA92" s="15">
        <f t="shared" si="23"/>
        <v>58</v>
      </c>
      <c r="AB92" s="15">
        <f t="shared" si="24"/>
        <v>103</v>
      </c>
      <c r="AC92" s="24">
        <f t="shared" si="25"/>
        <v>87.2</v>
      </c>
      <c r="AD92" s="15">
        <f t="shared" si="26"/>
        <v>98</v>
      </c>
    </row>
    <row r="93" spans="1:30" s="21" customFormat="1" x14ac:dyDescent="0.25">
      <c r="A93" s="21" t="s">
        <v>191</v>
      </c>
      <c r="B93" s="21">
        <v>19446</v>
      </c>
      <c r="C93" s="21">
        <v>840</v>
      </c>
      <c r="D93" s="14">
        <v>5.17</v>
      </c>
      <c r="E93" s="14">
        <v>1.99</v>
      </c>
      <c r="F93" s="35">
        <f t="shared" si="17"/>
        <v>2.891322418591203E-2</v>
      </c>
      <c r="G93" s="14">
        <v>0.08</v>
      </c>
      <c r="H93" s="14">
        <v>3.62</v>
      </c>
      <c r="I93" s="14">
        <v>1.55</v>
      </c>
      <c r="J93" s="14">
        <v>29.93</v>
      </c>
      <c r="K93" s="12">
        <f t="shared" si="18"/>
        <v>1.4529258384880417</v>
      </c>
      <c r="L93" s="14">
        <v>276.69</v>
      </c>
      <c r="M93" s="14">
        <v>54.87</v>
      </c>
      <c r="N93" s="14">
        <v>3.89</v>
      </c>
      <c r="O93" s="14">
        <v>0.89</v>
      </c>
      <c r="P93" s="13">
        <f t="shared" si="19"/>
        <v>1.6325009421213952</v>
      </c>
      <c r="Q93" s="14">
        <v>7.16</v>
      </c>
      <c r="R93" s="14">
        <v>1.48</v>
      </c>
      <c r="S93" s="14">
        <v>0.5</v>
      </c>
      <c r="T93" s="14">
        <v>3.26</v>
      </c>
      <c r="U93" s="14">
        <v>0.18</v>
      </c>
      <c r="V93" s="14">
        <v>72.2</v>
      </c>
      <c r="X93" s="15">
        <f t="shared" si="20"/>
        <v>119</v>
      </c>
      <c r="Y93" s="15">
        <f t="shared" si="21"/>
        <v>57</v>
      </c>
      <c r="Z93" s="15">
        <f t="shared" si="22"/>
        <v>146</v>
      </c>
      <c r="AA93" s="15">
        <f t="shared" si="23"/>
        <v>73</v>
      </c>
      <c r="AB93" s="15">
        <f t="shared" si="24"/>
        <v>108</v>
      </c>
      <c r="AC93" s="24">
        <f t="shared" si="25"/>
        <v>100.6</v>
      </c>
      <c r="AD93" s="15">
        <f t="shared" si="26"/>
        <v>125</v>
      </c>
    </row>
    <row r="94" spans="1:30" s="21" customFormat="1" x14ac:dyDescent="0.25">
      <c r="A94" s="21" t="s">
        <v>192</v>
      </c>
      <c r="B94" s="21">
        <v>24543</v>
      </c>
      <c r="C94" s="22">
        <v>30950</v>
      </c>
      <c r="D94" s="14">
        <v>363.92</v>
      </c>
      <c r="E94" s="14">
        <v>303.74</v>
      </c>
      <c r="F94" s="35">
        <f t="shared" si="17"/>
        <v>1.0522854324235449</v>
      </c>
      <c r="G94" s="14">
        <v>1.6</v>
      </c>
      <c r="H94" s="14">
        <v>324.60000000000002</v>
      </c>
      <c r="I94" s="14">
        <v>29.62</v>
      </c>
      <c r="J94" s="14">
        <v>8.14</v>
      </c>
      <c r="K94" s="12">
        <f t="shared" si="18"/>
        <v>0.3464428236068825</v>
      </c>
      <c r="L94" s="14">
        <v>152.05000000000001</v>
      </c>
      <c r="M94" s="14">
        <v>93.57</v>
      </c>
      <c r="N94" s="14">
        <v>0.53</v>
      </c>
      <c r="O94" s="14">
        <v>0.09</v>
      </c>
      <c r="P94" s="13">
        <f t="shared" si="19"/>
        <v>3.8493647067431391</v>
      </c>
      <c r="Q94" s="14">
        <v>4.22</v>
      </c>
      <c r="R94" s="14">
        <v>2.0699999999999998</v>
      </c>
      <c r="S94" s="14">
        <v>0.73</v>
      </c>
      <c r="T94" s="14">
        <v>3.24</v>
      </c>
      <c r="U94" s="14">
        <v>0.57999999999999996</v>
      </c>
      <c r="V94" s="14">
        <v>70.650000000000006</v>
      </c>
      <c r="X94" s="15">
        <f t="shared" si="20"/>
        <v>60</v>
      </c>
      <c r="Y94" s="15">
        <f t="shared" si="21"/>
        <v>59</v>
      </c>
      <c r="Z94" s="15">
        <f t="shared" si="22"/>
        <v>87</v>
      </c>
      <c r="AA94" s="15">
        <f t="shared" si="23"/>
        <v>64</v>
      </c>
      <c r="AB94" s="15">
        <f t="shared" si="24"/>
        <v>33</v>
      </c>
      <c r="AC94" s="24">
        <f t="shared" si="25"/>
        <v>60.6</v>
      </c>
      <c r="AD94" s="15">
        <f t="shared" si="26"/>
        <v>40</v>
      </c>
    </row>
    <row r="95" spans="1:30" s="21" customFormat="1" x14ac:dyDescent="0.25">
      <c r="A95" s="21" t="s">
        <v>193</v>
      </c>
      <c r="B95" s="21">
        <v>12666</v>
      </c>
      <c r="C95" s="22">
        <v>2831</v>
      </c>
      <c r="D95" s="14">
        <v>22.36</v>
      </c>
      <c r="E95" s="14">
        <v>16.87</v>
      </c>
      <c r="F95" s="35">
        <f t="shared" si="17"/>
        <v>5.2603892688058915E-2</v>
      </c>
      <c r="G95" s="14">
        <v>0.02</v>
      </c>
      <c r="H95" s="14">
        <v>18.48</v>
      </c>
      <c r="I95" s="14">
        <v>2.44</v>
      </c>
      <c r="J95" s="14">
        <v>10.89</v>
      </c>
      <c r="K95" s="12">
        <f t="shared" si="18"/>
        <v>0.3118191623477114</v>
      </c>
      <c r="L95" s="14">
        <v>38.020000000000003</v>
      </c>
      <c r="M95" s="14">
        <v>91.28</v>
      </c>
      <c r="N95" s="14">
        <v>0.12</v>
      </c>
      <c r="O95" s="14">
        <v>0.17</v>
      </c>
      <c r="P95" s="13">
        <f t="shared" si="19"/>
        <v>1.8342303667512434</v>
      </c>
      <c r="Q95" s="14">
        <v>5.23</v>
      </c>
      <c r="R95" s="14">
        <v>2.17</v>
      </c>
      <c r="S95" s="14">
        <v>1.32</v>
      </c>
      <c r="T95" s="14">
        <v>3.29</v>
      </c>
      <c r="U95" s="14">
        <v>1.0900000000000001</v>
      </c>
      <c r="V95" s="14">
        <v>66.290000000000006</v>
      </c>
      <c r="X95" s="15">
        <f t="shared" si="20"/>
        <v>9</v>
      </c>
      <c r="Y95" s="15">
        <f t="shared" si="21"/>
        <v>56</v>
      </c>
      <c r="Z95" s="15">
        <f t="shared" si="22"/>
        <v>63</v>
      </c>
      <c r="AA95" s="15">
        <f t="shared" si="23"/>
        <v>44</v>
      </c>
      <c r="AB95" s="15">
        <f t="shared" si="24"/>
        <v>41</v>
      </c>
      <c r="AC95" s="24">
        <f t="shared" si="25"/>
        <v>42.6</v>
      </c>
      <c r="AD95" s="15">
        <f t="shared" si="26"/>
        <v>12</v>
      </c>
    </row>
    <row r="96" spans="1:30" s="21" customFormat="1" x14ac:dyDescent="0.25">
      <c r="A96" s="21" t="s">
        <v>194</v>
      </c>
      <c r="B96" s="21">
        <v>24511</v>
      </c>
      <c r="C96" s="22">
        <v>1125</v>
      </c>
      <c r="D96" s="14">
        <v>8.31</v>
      </c>
      <c r="E96" s="14">
        <v>3.21</v>
      </c>
      <c r="F96" s="35">
        <f t="shared" si="17"/>
        <v>0</v>
      </c>
      <c r="G96" s="14">
        <v>0</v>
      </c>
      <c r="H96" s="14">
        <v>7.27</v>
      </c>
      <c r="I96" s="14">
        <v>1.03</v>
      </c>
      <c r="J96" s="14">
        <v>12.4</v>
      </c>
      <c r="K96" s="12">
        <f t="shared" si="18"/>
        <v>0</v>
      </c>
      <c r="L96" s="14">
        <v>15.19</v>
      </c>
      <c r="M96" s="14">
        <v>44.17</v>
      </c>
      <c r="N96" s="14">
        <v>0.05</v>
      </c>
      <c r="O96" s="14">
        <v>-0.01</v>
      </c>
      <c r="P96" s="13"/>
      <c r="Q96" s="14">
        <v>5.28</v>
      </c>
      <c r="R96" s="14">
        <v>1.36</v>
      </c>
      <c r="S96" s="14">
        <v>0.19</v>
      </c>
      <c r="T96" s="14">
        <v>2.71</v>
      </c>
      <c r="U96" s="14">
        <v>-0.59</v>
      </c>
      <c r="V96" s="14">
        <v>111.41</v>
      </c>
      <c r="X96" s="15">
        <f t="shared" si="20"/>
        <v>147</v>
      </c>
      <c r="Y96" s="15">
        <f t="shared" si="21"/>
        <v>101</v>
      </c>
      <c r="Z96" s="15">
        <f t="shared" si="22"/>
        <v>150</v>
      </c>
      <c r="AA96" s="15">
        <f t="shared" si="23"/>
        <v>155</v>
      </c>
      <c r="AB96" s="15">
        <f t="shared" si="24"/>
        <v>128</v>
      </c>
      <c r="AC96" s="24">
        <f t="shared" si="25"/>
        <v>136.19999999999999</v>
      </c>
      <c r="AD96" s="15">
        <f t="shared" si="26"/>
        <v>155</v>
      </c>
    </row>
    <row r="97" spans="1:30" s="21" customFormat="1" x14ac:dyDescent="0.25">
      <c r="A97" s="21" t="s">
        <v>195</v>
      </c>
      <c r="B97" s="21">
        <v>10065</v>
      </c>
      <c r="C97" s="22">
        <v>2365</v>
      </c>
      <c r="D97" s="14">
        <v>22.21</v>
      </c>
      <c r="E97" s="14">
        <v>9.23</v>
      </c>
      <c r="F97" s="35">
        <f t="shared" si="17"/>
        <v>3.1795438191341598E-2</v>
      </c>
      <c r="G97" s="14">
        <v>0.19</v>
      </c>
      <c r="H97" s="14">
        <v>19.54</v>
      </c>
      <c r="I97" s="14">
        <v>2.63</v>
      </c>
      <c r="J97" s="14">
        <v>11.86</v>
      </c>
      <c r="K97" s="12">
        <f t="shared" si="18"/>
        <v>0.34447928701345171</v>
      </c>
      <c r="L97" s="14">
        <v>597.57000000000005</v>
      </c>
      <c r="M97" s="14">
        <v>47.24</v>
      </c>
      <c r="N97" s="14">
        <v>2.06</v>
      </c>
      <c r="O97" s="14">
        <v>0.98</v>
      </c>
      <c r="P97" s="13">
        <f t="shared" si="19"/>
        <v>0.35150947654433851</v>
      </c>
      <c r="Q97" s="14">
        <v>7.05</v>
      </c>
      <c r="R97" s="14">
        <v>1.88</v>
      </c>
      <c r="S97" s="14">
        <v>0.69</v>
      </c>
      <c r="T97" s="14">
        <v>3.6</v>
      </c>
      <c r="U97" s="14">
        <v>0.72</v>
      </c>
      <c r="V97" s="14">
        <v>64.53</v>
      </c>
      <c r="X97" s="15">
        <f t="shared" si="20"/>
        <v>40</v>
      </c>
      <c r="Y97" s="15">
        <f t="shared" si="21"/>
        <v>33</v>
      </c>
      <c r="Z97" s="15">
        <f t="shared" si="22"/>
        <v>130</v>
      </c>
      <c r="AA97" s="15">
        <f t="shared" si="23"/>
        <v>38</v>
      </c>
      <c r="AB97" s="15">
        <f t="shared" si="24"/>
        <v>122</v>
      </c>
      <c r="AC97" s="24">
        <f t="shared" si="25"/>
        <v>72.599999999999994</v>
      </c>
      <c r="AD97" s="15">
        <f t="shared" si="26"/>
        <v>66</v>
      </c>
    </row>
    <row r="98" spans="1:30" s="21" customFormat="1" x14ac:dyDescent="0.25">
      <c r="A98" s="21" t="s">
        <v>196</v>
      </c>
      <c r="B98" s="21">
        <v>68046</v>
      </c>
      <c r="C98" s="22">
        <v>7507</v>
      </c>
      <c r="D98" s="14">
        <v>139.88</v>
      </c>
      <c r="E98" s="14">
        <v>93.75</v>
      </c>
      <c r="F98" s="35">
        <f t="shared" si="17"/>
        <v>0.65494657014822477</v>
      </c>
      <c r="G98" s="14">
        <v>0.56999999999999995</v>
      </c>
      <c r="H98" s="14">
        <v>127.39</v>
      </c>
      <c r="I98" s="14">
        <v>11.76</v>
      </c>
      <c r="J98" s="14">
        <v>8.41</v>
      </c>
      <c r="K98" s="12">
        <f t="shared" si="18"/>
        <v>0.6986096748247731</v>
      </c>
      <c r="L98" s="14">
        <v>87.03</v>
      </c>
      <c r="M98" s="14">
        <v>73.59</v>
      </c>
      <c r="N98" s="14">
        <v>0.6</v>
      </c>
      <c r="O98" s="14">
        <v>0.03</v>
      </c>
      <c r="P98" s="13">
        <f t="shared" si="19"/>
        <v>23.286989160825772</v>
      </c>
      <c r="Q98" s="14">
        <v>4.62</v>
      </c>
      <c r="R98" s="14">
        <v>2.21</v>
      </c>
      <c r="S98" s="14">
        <v>0.32</v>
      </c>
      <c r="T98" s="14">
        <v>3.54</v>
      </c>
      <c r="U98" s="14">
        <v>0.82</v>
      </c>
      <c r="V98" s="14">
        <v>73.510000000000005</v>
      </c>
      <c r="X98" s="15">
        <f t="shared" si="20"/>
        <v>28</v>
      </c>
      <c r="Y98" s="15">
        <f t="shared" si="21"/>
        <v>38</v>
      </c>
      <c r="Z98" s="15">
        <f t="shared" si="22"/>
        <v>55</v>
      </c>
      <c r="AA98" s="15">
        <f t="shared" si="23"/>
        <v>86</v>
      </c>
      <c r="AB98" s="15">
        <f t="shared" si="24"/>
        <v>71</v>
      </c>
      <c r="AC98" s="24">
        <f t="shared" si="25"/>
        <v>55.6</v>
      </c>
      <c r="AD98" s="15">
        <f t="shared" si="26"/>
        <v>32</v>
      </c>
    </row>
    <row r="99" spans="1:30" s="21" customFormat="1" x14ac:dyDescent="0.25">
      <c r="A99" s="21" t="s">
        <v>197</v>
      </c>
      <c r="B99" s="21">
        <v>12334</v>
      </c>
      <c r="C99" s="22">
        <v>8510</v>
      </c>
      <c r="D99" s="14">
        <v>91.34</v>
      </c>
      <c r="E99" s="14">
        <v>80.180000000000007</v>
      </c>
      <c r="F99" s="35">
        <f t="shared" si="17"/>
        <v>0.2667333500041677</v>
      </c>
      <c r="G99" s="14">
        <v>0.32</v>
      </c>
      <c r="H99" s="14">
        <v>79.86</v>
      </c>
      <c r="I99" s="14">
        <v>8.93</v>
      </c>
      <c r="J99" s="14">
        <v>9.7799999999999994</v>
      </c>
      <c r="K99" s="12">
        <f t="shared" si="18"/>
        <v>0.33266818409100485</v>
      </c>
      <c r="L99" s="14">
        <v>119.97</v>
      </c>
      <c r="M99" s="14">
        <v>100.41</v>
      </c>
      <c r="N99" s="14">
        <v>0.4</v>
      </c>
      <c r="O99" s="14">
        <v>0.16</v>
      </c>
      <c r="P99" s="13">
        <f t="shared" si="19"/>
        <v>2.0791761505687805</v>
      </c>
      <c r="Q99" s="14">
        <v>4.62</v>
      </c>
      <c r="R99" s="14">
        <v>2.0699999999999998</v>
      </c>
      <c r="S99" s="14">
        <v>0.46</v>
      </c>
      <c r="T99" s="14">
        <v>3.94</v>
      </c>
      <c r="U99" s="14">
        <v>0.53</v>
      </c>
      <c r="V99" s="14">
        <v>79.7</v>
      </c>
      <c r="X99" s="15">
        <f t="shared" si="20"/>
        <v>68</v>
      </c>
      <c r="Y99" s="15">
        <f t="shared" si="21"/>
        <v>13</v>
      </c>
      <c r="Z99" s="15">
        <f t="shared" si="22"/>
        <v>87</v>
      </c>
      <c r="AA99" s="15">
        <f t="shared" si="23"/>
        <v>117</v>
      </c>
      <c r="AB99" s="15">
        <f t="shared" si="24"/>
        <v>19</v>
      </c>
      <c r="AC99" s="24">
        <f t="shared" si="25"/>
        <v>60.8</v>
      </c>
      <c r="AD99" s="15">
        <f t="shared" si="26"/>
        <v>43</v>
      </c>
    </row>
    <row r="100" spans="1:30" s="21" customFormat="1" x14ac:dyDescent="0.25">
      <c r="A100" s="21" t="s">
        <v>198</v>
      </c>
      <c r="B100" s="21">
        <v>66733</v>
      </c>
      <c r="C100" s="22">
        <v>10491</v>
      </c>
      <c r="D100" s="14">
        <v>127.55</v>
      </c>
      <c r="E100" s="14">
        <v>83.09</v>
      </c>
      <c r="F100" s="35">
        <f t="shared" si="17"/>
        <v>0.19546822355392093</v>
      </c>
      <c r="G100" s="14">
        <v>0.76</v>
      </c>
      <c r="H100" s="14">
        <v>114.39</v>
      </c>
      <c r="I100" s="14">
        <v>12.68</v>
      </c>
      <c r="J100" s="14">
        <v>9.94</v>
      </c>
      <c r="K100" s="12">
        <f t="shared" si="18"/>
        <v>0.23524879474536153</v>
      </c>
      <c r="L100" s="14">
        <v>388.81</v>
      </c>
      <c r="M100" s="14">
        <v>72.64</v>
      </c>
      <c r="N100" s="14">
        <v>0.92</v>
      </c>
      <c r="O100" s="14">
        <v>0.16</v>
      </c>
      <c r="P100" s="13">
        <f t="shared" si="19"/>
        <v>1.4703049671585096</v>
      </c>
      <c r="Q100" s="14">
        <v>4.8499999999999996</v>
      </c>
      <c r="R100" s="14">
        <v>2.11</v>
      </c>
      <c r="S100" s="14">
        <v>0.61</v>
      </c>
      <c r="T100" s="14">
        <v>3.35</v>
      </c>
      <c r="U100" s="14">
        <v>0.48</v>
      </c>
      <c r="V100" s="14">
        <v>75.47</v>
      </c>
      <c r="X100" s="15">
        <f t="shared" si="20"/>
        <v>76</v>
      </c>
      <c r="Y100" s="15">
        <f t="shared" si="21"/>
        <v>52</v>
      </c>
      <c r="Z100" s="15">
        <f t="shared" si="22"/>
        <v>74</v>
      </c>
      <c r="AA100" s="15">
        <f t="shared" si="23"/>
        <v>95</v>
      </c>
      <c r="AB100" s="15">
        <f t="shared" si="24"/>
        <v>73</v>
      </c>
      <c r="AC100" s="24">
        <f t="shared" si="25"/>
        <v>74</v>
      </c>
      <c r="AD100" s="15">
        <f t="shared" si="26"/>
        <v>73</v>
      </c>
    </row>
    <row r="101" spans="1:30" s="21" customFormat="1" x14ac:dyDescent="0.25">
      <c r="A101" s="21" t="s">
        <v>199</v>
      </c>
      <c r="B101" s="21">
        <v>16383</v>
      </c>
      <c r="C101" s="21">
        <v>273</v>
      </c>
      <c r="D101" s="14">
        <v>2.93</v>
      </c>
      <c r="E101" s="14">
        <v>0.84</v>
      </c>
      <c r="F101" s="35">
        <f t="shared" si="17"/>
        <v>2.1999999999999999E-2</v>
      </c>
      <c r="G101" s="14">
        <v>0.11</v>
      </c>
      <c r="H101" s="14">
        <v>1.48</v>
      </c>
      <c r="I101" s="14">
        <v>1.44</v>
      </c>
      <c r="J101" s="14">
        <v>49.25</v>
      </c>
      <c r="K101" s="12">
        <f t="shared" si="18"/>
        <v>2.6190476190476191</v>
      </c>
      <c r="L101" s="14">
        <v>500</v>
      </c>
      <c r="M101" s="14">
        <v>56.34</v>
      </c>
      <c r="N101" s="14">
        <v>12.64</v>
      </c>
      <c r="O101" s="14">
        <v>4.6399999999999997</v>
      </c>
      <c r="P101" s="13">
        <f t="shared" si="19"/>
        <v>0.56444991789819376</v>
      </c>
      <c r="Q101" s="14">
        <v>4.95</v>
      </c>
      <c r="R101" s="14">
        <v>1.51</v>
      </c>
      <c r="S101" s="14">
        <v>0.53</v>
      </c>
      <c r="T101" s="14">
        <v>2.15</v>
      </c>
      <c r="U101" s="14">
        <v>-0.94</v>
      </c>
      <c r="V101" s="14">
        <v>63.36</v>
      </c>
      <c r="X101" s="15">
        <f t="shared" si="20"/>
        <v>151</v>
      </c>
      <c r="Y101" s="15">
        <f t="shared" si="21"/>
        <v>140</v>
      </c>
      <c r="Z101" s="15">
        <f t="shared" si="22"/>
        <v>144</v>
      </c>
      <c r="AA101" s="15">
        <f t="shared" si="23"/>
        <v>33</v>
      </c>
      <c r="AB101" s="15">
        <f t="shared" si="24"/>
        <v>105</v>
      </c>
      <c r="AC101" s="24">
        <f t="shared" si="25"/>
        <v>114.6</v>
      </c>
      <c r="AD101" s="15">
        <f t="shared" si="26"/>
        <v>142</v>
      </c>
    </row>
    <row r="102" spans="1:30" s="21" customFormat="1" x14ac:dyDescent="0.25">
      <c r="A102" s="21" t="s">
        <v>200</v>
      </c>
      <c r="B102" s="21">
        <v>21507</v>
      </c>
      <c r="C102" s="22">
        <v>5905</v>
      </c>
      <c r="D102" s="14">
        <v>79.78</v>
      </c>
      <c r="E102" s="14">
        <v>48.71</v>
      </c>
      <c r="F102" s="35">
        <f t="shared" si="17"/>
        <v>0.44513861772745011</v>
      </c>
      <c r="G102" s="14">
        <v>0.56999999999999995</v>
      </c>
      <c r="H102" s="14">
        <v>72.260000000000005</v>
      </c>
      <c r="I102" s="14">
        <v>7</v>
      </c>
      <c r="J102" s="14">
        <v>8.77</v>
      </c>
      <c r="K102" s="12">
        <f t="shared" si="18"/>
        <v>0.91385468636306733</v>
      </c>
      <c r="L102" s="14">
        <v>128.05000000000001</v>
      </c>
      <c r="M102" s="14">
        <v>67.41</v>
      </c>
      <c r="N102" s="14">
        <v>1.17</v>
      </c>
      <c r="O102" s="14">
        <v>0.11</v>
      </c>
      <c r="P102" s="13">
        <f t="shared" si="19"/>
        <v>8.3077698760278853</v>
      </c>
      <c r="Q102" s="14">
        <v>4.88</v>
      </c>
      <c r="R102" s="14">
        <v>2.06</v>
      </c>
      <c r="S102" s="14">
        <v>1.3</v>
      </c>
      <c r="T102" s="14">
        <v>2.63</v>
      </c>
      <c r="U102" s="14">
        <v>-1.1599999999999999</v>
      </c>
      <c r="V102" s="14">
        <v>94.12</v>
      </c>
      <c r="X102" s="15">
        <f t="shared" si="20"/>
        <v>154</v>
      </c>
      <c r="Y102" s="15">
        <f t="shared" si="21"/>
        <v>107</v>
      </c>
      <c r="Z102" s="15">
        <f t="shared" si="22"/>
        <v>93</v>
      </c>
      <c r="AA102" s="15">
        <f t="shared" si="23"/>
        <v>147</v>
      </c>
      <c r="AB102" s="15">
        <f t="shared" si="24"/>
        <v>87</v>
      </c>
      <c r="AC102" s="24">
        <f t="shared" si="25"/>
        <v>117.6</v>
      </c>
      <c r="AD102" s="15">
        <f t="shared" si="26"/>
        <v>145</v>
      </c>
    </row>
    <row r="103" spans="1:30" s="21" customFormat="1" x14ac:dyDescent="0.25">
      <c r="A103" s="21" t="s">
        <v>201</v>
      </c>
      <c r="B103" s="21">
        <v>8828</v>
      </c>
      <c r="C103" s="22">
        <v>3425</v>
      </c>
      <c r="D103" s="14">
        <v>20.27</v>
      </c>
      <c r="E103" s="14">
        <v>16.98</v>
      </c>
      <c r="F103" s="35">
        <f t="shared" si="17"/>
        <v>4.3773254541475161E-2</v>
      </c>
      <c r="G103" s="14">
        <v>0.02</v>
      </c>
      <c r="H103" s="14">
        <v>17.29</v>
      </c>
      <c r="I103" s="14">
        <v>2.31</v>
      </c>
      <c r="J103" s="14">
        <v>11.38</v>
      </c>
      <c r="K103" s="12">
        <f t="shared" si="18"/>
        <v>0.25779301850103159</v>
      </c>
      <c r="L103" s="14">
        <v>45.69</v>
      </c>
      <c r="M103" s="14">
        <v>98.21</v>
      </c>
      <c r="N103" s="14">
        <v>0.15</v>
      </c>
      <c r="O103" s="14">
        <v>0.21</v>
      </c>
      <c r="P103" s="13">
        <f t="shared" si="19"/>
        <v>1.2275858023858648</v>
      </c>
      <c r="Q103" s="14">
        <v>4.8</v>
      </c>
      <c r="R103" s="14">
        <v>1.9</v>
      </c>
      <c r="S103" s="14">
        <v>0.4</v>
      </c>
      <c r="T103" s="14">
        <v>4</v>
      </c>
      <c r="U103" s="14">
        <v>1.02</v>
      </c>
      <c r="V103" s="14">
        <v>69.39</v>
      </c>
      <c r="X103" s="15">
        <f t="shared" si="20"/>
        <v>11</v>
      </c>
      <c r="Y103" s="15">
        <f t="shared" si="21"/>
        <v>12</v>
      </c>
      <c r="Z103" s="15">
        <f t="shared" si="22"/>
        <v>126</v>
      </c>
      <c r="AA103" s="15">
        <f t="shared" si="23"/>
        <v>57</v>
      </c>
      <c r="AB103" s="15">
        <f t="shared" si="24"/>
        <v>26</v>
      </c>
      <c r="AC103" s="24">
        <f t="shared" si="25"/>
        <v>46.4</v>
      </c>
      <c r="AD103" s="15">
        <f t="shared" si="26"/>
        <v>17</v>
      </c>
    </row>
    <row r="104" spans="1:30" s="21" customFormat="1" x14ac:dyDescent="0.25">
      <c r="A104" s="21" t="s">
        <v>202</v>
      </c>
      <c r="B104" s="21">
        <v>13274</v>
      </c>
      <c r="C104" s="21">
        <v>405</v>
      </c>
      <c r="D104" s="14">
        <v>1.89</v>
      </c>
      <c r="E104" s="14">
        <v>0.98</v>
      </c>
      <c r="F104" s="35">
        <v>0</v>
      </c>
      <c r="G104" s="14">
        <v>0</v>
      </c>
      <c r="H104" s="14">
        <v>1.44</v>
      </c>
      <c r="I104" s="14">
        <v>0.45</v>
      </c>
      <c r="J104" s="14">
        <v>23.63</v>
      </c>
      <c r="K104" s="12">
        <f t="shared" si="18"/>
        <v>0</v>
      </c>
      <c r="L104" s="14">
        <v>0</v>
      </c>
      <c r="M104" s="14">
        <v>68.319999999999993</v>
      </c>
      <c r="N104" s="14">
        <v>0</v>
      </c>
      <c r="O104" s="14">
        <v>0.1</v>
      </c>
      <c r="P104" s="13">
        <f t="shared" si="19"/>
        <v>0</v>
      </c>
      <c r="Q104" s="14">
        <v>7.22</v>
      </c>
      <c r="R104" s="14">
        <v>1.32</v>
      </c>
      <c r="S104" s="14">
        <v>0.1</v>
      </c>
      <c r="T104" s="14">
        <v>4.28</v>
      </c>
      <c r="U104" s="14">
        <v>0.96</v>
      </c>
      <c r="V104" s="14">
        <v>74.260000000000005</v>
      </c>
      <c r="X104" s="15">
        <f t="shared" si="20"/>
        <v>18</v>
      </c>
      <c r="Y104" s="15">
        <f t="shared" si="21"/>
        <v>9</v>
      </c>
      <c r="Z104" s="15">
        <f t="shared" si="22"/>
        <v>151</v>
      </c>
      <c r="AA104" s="15">
        <f t="shared" si="23"/>
        <v>89</v>
      </c>
      <c r="AB104" s="15">
        <f t="shared" si="24"/>
        <v>85</v>
      </c>
      <c r="AC104" s="24">
        <f t="shared" si="25"/>
        <v>70.400000000000006</v>
      </c>
      <c r="AD104" s="15">
        <f t="shared" si="26"/>
        <v>62</v>
      </c>
    </row>
    <row r="105" spans="1:30" s="21" customFormat="1" x14ac:dyDescent="0.25">
      <c r="A105" s="21" t="s">
        <v>203</v>
      </c>
      <c r="B105" s="21">
        <v>17112</v>
      </c>
      <c r="C105" s="21">
        <v>901</v>
      </c>
      <c r="D105" s="14">
        <v>5.43</v>
      </c>
      <c r="E105" s="14">
        <v>2.94</v>
      </c>
      <c r="F105" s="35">
        <f t="shared" si="17"/>
        <v>3.3433634236041454E-2</v>
      </c>
      <c r="G105" s="14">
        <v>0.06</v>
      </c>
      <c r="H105" s="14">
        <v>4.12</v>
      </c>
      <c r="I105" s="14">
        <v>1.31</v>
      </c>
      <c r="J105" s="14">
        <v>24.11</v>
      </c>
      <c r="K105" s="12">
        <f t="shared" si="18"/>
        <v>1.1371984434027707</v>
      </c>
      <c r="L105" s="14">
        <v>179.46</v>
      </c>
      <c r="M105" s="14">
        <v>71.34</v>
      </c>
      <c r="N105" s="14">
        <v>1.88</v>
      </c>
      <c r="O105" s="14">
        <v>-0.03</v>
      </c>
      <c r="P105" s="13">
        <v>5</v>
      </c>
      <c r="Q105" s="14">
        <v>6.12</v>
      </c>
      <c r="R105" s="14">
        <v>2.0699999999999998</v>
      </c>
      <c r="S105" s="14">
        <v>0.4</v>
      </c>
      <c r="T105" s="14">
        <v>3.88</v>
      </c>
      <c r="U105" s="14">
        <v>1.05</v>
      </c>
      <c r="V105" s="14">
        <v>72.55</v>
      </c>
      <c r="X105" s="15">
        <f t="shared" si="20"/>
        <v>10</v>
      </c>
      <c r="Y105" s="15">
        <f t="shared" si="21"/>
        <v>16</v>
      </c>
      <c r="Z105" s="15">
        <f t="shared" si="22"/>
        <v>87</v>
      </c>
      <c r="AA105" s="15">
        <f t="shared" si="23"/>
        <v>76</v>
      </c>
      <c r="AB105" s="15">
        <f t="shared" si="24"/>
        <v>76</v>
      </c>
      <c r="AC105" s="24">
        <f t="shared" si="25"/>
        <v>53</v>
      </c>
      <c r="AD105" s="15">
        <f t="shared" si="26"/>
        <v>27</v>
      </c>
    </row>
    <row r="106" spans="1:30" s="21" customFormat="1" x14ac:dyDescent="0.25">
      <c r="A106" s="21" t="s">
        <v>204</v>
      </c>
      <c r="B106" s="21">
        <v>2792</v>
      </c>
      <c r="C106" s="22">
        <v>3872</v>
      </c>
      <c r="D106" s="14">
        <v>51.18</v>
      </c>
      <c r="E106" s="14">
        <v>17.809999999999999</v>
      </c>
      <c r="F106" s="35">
        <f t="shared" si="17"/>
        <v>0.10036331520102773</v>
      </c>
      <c r="G106" s="14">
        <v>0.5</v>
      </c>
      <c r="H106" s="14">
        <v>44.94</v>
      </c>
      <c r="I106" s="14">
        <v>6.37</v>
      </c>
      <c r="J106" s="14">
        <v>12.45</v>
      </c>
      <c r="K106" s="12">
        <f t="shared" si="18"/>
        <v>0.56352226390245785</v>
      </c>
      <c r="L106" s="14">
        <v>498.19</v>
      </c>
      <c r="M106" s="14">
        <v>39.630000000000003</v>
      </c>
      <c r="N106" s="14">
        <v>2.81</v>
      </c>
      <c r="O106" s="14">
        <v>7.0000000000000007E-2</v>
      </c>
      <c r="P106" s="13">
        <f t="shared" si="19"/>
        <v>8.050318055749397</v>
      </c>
      <c r="Q106" s="14">
        <v>4.66</v>
      </c>
      <c r="R106" s="14">
        <v>2.17</v>
      </c>
      <c r="S106" s="14">
        <v>0.63</v>
      </c>
      <c r="T106" s="14">
        <v>2.4500000000000002</v>
      </c>
      <c r="U106" s="14">
        <v>0.3</v>
      </c>
      <c r="V106" s="14">
        <v>75.010000000000005</v>
      </c>
      <c r="X106" s="15">
        <f t="shared" si="20"/>
        <v>101</v>
      </c>
      <c r="Y106" s="15">
        <f t="shared" si="21"/>
        <v>123</v>
      </c>
      <c r="Z106" s="15">
        <f t="shared" si="22"/>
        <v>63</v>
      </c>
      <c r="AA106" s="15">
        <f t="shared" si="23"/>
        <v>93</v>
      </c>
      <c r="AB106" s="15">
        <f t="shared" si="24"/>
        <v>134</v>
      </c>
      <c r="AC106" s="24">
        <f t="shared" si="25"/>
        <v>102.8</v>
      </c>
      <c r="AD106" s="15">
        <f t="shared" si="26"/>
        <v>127</v>
      </c>
    </row>
    <row r="107" spans="1:30" s="21" customFormat="1" x14ac:dyDescent="0.25">
      <c r="A107" s="21" t="s">
        <v>205</v>
      </c>
      <c r="B107" s="21">
        <v>17537</v>
      </c>
      <c r="C107" s="21">
        <v>921</v>
      </c>
      <c r="D107" s="14">
        <v>10.65</v>
      </c>
      <c r="E107" s="14">
        <v>4.45</v>
      </c>
      <c r="F107" s="35">
        <f t="shared" si="17"/>
        <v>4.128535058143535E-2</v>
      </c>
      <c r="G107" s="14">
        <v>0.06</v>
      </c>
      <c r="H107" s="14">
        <v>9.25</v>
      </c>
      <c r="I107" s="14">
        <v>1.4</v>
      </c>
      <c r="J107" s="14">
        <v>13.14</v>
      </c>
      <c r="K107" s="12">
        <f t="shared" si="18"/>
        <v>0.92776068722326621</v>
      </c>
      <c r="L107" s="14">
        <v>145.33000000000001</v>
      </c>
      <c r="M107" s="14">
        <v>48.05</v>
      </c>
      <c r="N107" s="14">
        <v>1.24</v>
      </c>
      <c r="O107" s="14">
        <v>1.36</v>
      </c>
      <c r="P107" s="13">
        <f t="shared" si="19"/>
        <v>0.68217697589946036</v>
      </c>
      <c r="Q107" s="14">
        <v>5.58</v>
      </c>
      <c r="R107" s="14">
        <v>1.96</v>
      </c>
      <c r="S107" s="14">
        <v>0.32</v>
      </c>
      <c r="T107" s="14">
        <v>3.31</v>
      </c>
      <c r="U107" s="14">
        <v>-0.35</v>
      </c>
      <c r="V107" s="14">
        <v>90.24</v>
      </c>
      <c r="X107" s="15">
        <f t="shared" si="20"/>
        <v>145</v>
      </c>
      <c r="Y107" s="15">
        <f t="shared" si="21"/>
        <v>54</v>
      </c>
      <c r="Z107" s="15">
        <f t="shared" si="22"/>
        <v>116</v>
      </c>
      <c r="AA107" s="15">
        <f t="shared" si="23"/>
        <v>142</v>
      </c>
      <c r="AB107" s="15">
        <f t="shared" si="24"/>
        <v>119</v>
      </c>
      <c r="AC107" s="24">
        <f t="shared" si="25"/>
        <v>115.2</v>
      </c>
      <c r="AD107" s="15">
        <f t="shared" si="26"/>
        <v>143</v>
      </c>
    </row>
    <row r="108" spans="1:30" s="21" customFormat="1" x14ac:dyDescent="0.25">
      <c r="A108" s="21" t="s">
        <v>206</v>
      </c>
      <c r="B108" s="21">
        <v>68019</v>
      </c>
      <c r="C108" s="21">
        <v>105</v>
      </c>
      <c r="D108" s="14">
        <v>0.42</v>
      </c>
      <c r="E108" s="14">
        <v>0.02</v>
      </c>
      <c r="F108" s="35">
        <v>0</v>
      </c>
      <c r="G108" s="14">
        <v>0</v>
      </c>
      <c r="H108" s="14">
        <v>0.28999999999999998</v>
      </c>
      <c r="I108" s="14">
        <v>0.09</v>
      </c>
      <c r="J108" s="14">
        <v>20.56</v>
      </c>
      <c r="K108" s="12">
        <f t="shared" si="18"/>
        <v>0</v>
      </c>
      <c r="L108" s="14">
        <v>0</v>
      </c>
      <c r="M108" s="14">
        <v>6.05</v>
      </c>
      <c r="N108" s="14">
        <v>0</v>
      </c>
      <c r="O108" s="14">
        <v>-16.87</v>
      </c>
      <c r="P108" s="13"/>
      <c r="Q108" s="14">
        <v>6.18</v>
      </c>
      <c r="R108" s="14">
        <v>2.25</v>
      </c>
      <c r="S108" s="14">
        <v>1.88</v>
      </c>
      <c r="T108" s="14">
        <v>0.76</v>
      </c>
      <c r="U108" s="14">
        <v>0.32</v>
      </c>
      <c r="V108" s="14">
        <v>50.37</v>
      </c>
      <c r="X108" s="15">
        <f t="shared" si="20"/>
        <v>98</v>
      </c>
      <c r="Y108" s="15">
        <f t="shared" si="21"/>
        <v>156</v>
      </c>
      <c r="Z108" s="15">
        <f t="shared" si="22"/>
        <v>43</v>
      </c>
      <c r="AA108" s="15">
        <f t="shared" si="23"/>
        <v>8</v>
      </c>
      <c r="AB108" s="15">
        <f t="shared" si="24"/>
        <v>156</v>
      </c>
      <c r="AC108" s="24">
        <f t="shared" si="25"/>
        <v>92.2</v>
      </c>
      <c r="AD108" s="15">
        <f t="shared" si="26"/>
        <v>110</v>
      </c>
    </row>
    <row r="109" spans="1:30" s="21" customFormat="1" x14ac:dyDescent="0.25">
      <c r="A109" s="21" t="s">
        <v>207</v>
      </c>
      <c r="B109" s="21">
        <v>14281</v>
      </c>
      <c r="C109" s="22">
        <v>2108</v>
      </c>
      <c r="D109" s="14">
        <v>26.27</v>
      </c>
      <c r="E109" s="14">
        <v>5.79</v>
      </c>
      <c r="F109" s="35">
        <f t="shared" si="17"/>
        <v>8.5696478653786226E-2</v>
      </c>
      <c r="G109" s="14">
        <v>0.11</v>
      </c>
      <c r="H109" s="14">
        <v>22.97</v>
      </c>
      <c r="I109" s="14">
        <v>3.24</v>
      </c>
      <c r="J109" s="14">
        <v>12.33</v>
      </c>
      <c r="K109" s="12">
        <f t="shared" si="18"/>
        <v>1.4800773515334409</v>
      </c>
      <c r="L109" s="14">
        <v>128.36000000000001</v>
      </c>
      <c r="M109" s="14">
        <v>25.21</v>
      </c>
      <c r="N109" s="14">
        <v>1.83</v>
      </c>
      <c r="O109" s="14">
        <v>0.34</v>
      </c>
      <c r="P109" s="13">
        <f t="shared" si="19"/>
        <v>4.3531686809807084</v>
      </c>
      <c r="Q109" s="14">
        <v>7.31</v>
      </c>
      <c r="R109" s="14">
        <v>1.83</v>
      </c>
      <c r="S109" s="14">
        <v>0.28999999999999998</v>
      </c>
      <c r="T109" s="14">
        <v>2.7</v>
      </c>
      <c r="U109" s="14">
        <v>0.53</v>
      </c>
      <c r="V109" s="14">
        <v>70.87</v>
      </c>
      <c r="X109" s="15">
        <f t="shared" si="20"/>
        <v>68</v>
      </c>
      <c r="Y109" s="15">
        <f t="shared" si="21"/>
        <v>104</v>
      </c>
      <c r="Z109" s="15">
        <f t="shared" si="22"/>
        <v>133</v>
      </c>
      <c r="AA109" s="15">
        <f t="shared" si="23"/>
        <v>67</v>
      </c>
      <c r="AB109" s="15">
        <f t="shared" si="24"/>
        <v>153</v>
      </c>
      <c r="AC109" s="24">
        <f t="shared" si="25"/>
        <v>105</v>
      </c>
      <c r="AD109" s="15">
        <f t="shared" si="26"/>
        <v>131</v>
      </c>
    </row>
    <row r="110" spans="1:30" s="21" customFormat="1" x14ac:dyDescent="0.25">
      <c r="A110" s="21" t="s">
        <v>208</v>
      </c>
      <c r="B110" s="21">
        <v>24443</v>
      </c>
      <c r="C110" s="22">
        <v>10229</v>
      </c>
      <c r="D110" s="14">
        <v>109</v>
      </c>
      <c r="E110" s="14">
        <v>80.66</v>
      </c>
      <c r="F110" s="35">
        <f t="shared" si="17"/>
        <v>0.54822936731367611</v>
      </c>
      <c r="G110" s="14">
        <v>0.37</v>
      </c>
      <c r="H110" s="14">
        <v>90.27</v>
      </c>
      <c r="I110" s="14">
        <v>11.76</v>
      </c>
      <c r="J110" s="14">
        <v>10.78</v>
      </c>
      <c r="K110" s="12">
        <f t="shared" si="18"/>
        <v>0.67967935446773642</v>
      </c>
      <c r="L110" s="14">
        <v>67.489999999999995</v>
      </c>
      <c r="M110" s="14">
        <v>89.36</v>
      </c>
      <c r="N110" s="14">
        <v>0.45</v>
      </c>
      <c r="O110" s="14">
        <v>0.56999999999999995</v>
      </c>
      <c r="P110" s="13">
        <f t="shared" si="19"/>
        <v>1.1924199201188359</v>
      </c>
      <c r="Q110" s="14">
        <v>6.12</v>
      </c>
      <c r="R110" s="14">
        <v>3.58</v>
      </c>
      <c r="S110" s="14">
        <v>2.11</v>
      </c>
      <c r="T110" s="14">
        <v>3.54</v>
      </c>
      <c r="U110" s="14">
        <v>1.7</v>
      </c>
      <c r="V110" s="14">
        <v>49.11</v>
      </c>
      <c r="X110" s="15">
        <f t="shared" si="20"/>
        <v>2</v>
      </c>
      <c r="Y110" s="15">
        <f t="shared" si="21"/>
        <v>38</v>
      </c>
      <c r="Z110" s="15">
        <f t="shared" si="22"/>
        <v>2</v>
      </c>
      <c r="AA110" s="15">
        <f t="shared" si="23"/>
        <v>5</v>
      </c>
      <c r="AB110" s="15">
        <f t="shared" si="24"/>
        <v>45</v>
      </c>
      <c r="AC110" s="24">
        <f t="shared" si="25"/>
        <v>18.399999999999999</v>
      </c>
      <c r="AD110" s="15">
        <f t="shared" si="26"/>
        <v>1</v>
      </c>
    </row>
    <row r="111" spans="1:30" s="21" customFormat="1" x14ac:dyDescent="0.25">
      <c r="A111" s="21" t="s">
        <v>209</v>
      </c>
      <c r="B111" s="21">
        <v>14850</v>
      </c>
      <c r="C111" s="22">
        <v>3819</v>
      </c>
      <c r="D111" s="14">
        <v>44.92</v>
      </c>
      <c r="E111" s="14">
        <v>24.16</v>
      </c>
      <c r="F111" s="35">
        <f t="shared" si="17"/>
        <v>9.1374269005847955E-2</v>
      </c>
      <c r="G111" s="14">
        <v>0.05</v>
      </c>
      <c r="H111" s="14">
        <v>39.880000000000003</v>
      </c>
      <c r="I111" s="14">
        <v>4.4400000000000004</v>
      </c>
      <c r="J111" s="14">
        <v>9.8800000000000008</v>
      </c>
      <c r="K111" s="12">
        <f t="shared" si="18"/>
        <v>0.37820475581890711</v>
      </c>
      <c r="L111" s="14">
        <v>54.72</v>
      </c>
      <c r="M111" s="14">
        <v>60.58</v>
      </c>
      <c r="N111" s="14">
        <v>0.22</v>
      </c>
      <c r="O111" s="14">
        <v>0.18</v>
      </c>
      <c r="P111" s="13">
        <f t="shared" si="19"/>
        <v>2.1011375323272619</v>
      </c>
      <c r="Q111" s="14">
        <v>4.91</v>
      </c>
      <c r="R111" s="14">
        <v>2.06</v>
      </c>
      <c r="S111" s="14">
        <v>0.66</v>
      </c>
      <c r="T111" s="14">
        <v>3.01</v>
      </c>
      <c r="U111" s="14">
        <v>0.23</v>
      </c>
      <c r="V111" s="14">
        <v>78.48</v>
      </c>
      <c r="X111" s="15">
        <f t="shared" si="20"/>
        <v>114</v>
      </c>
      <c r="Y111" s="15">
        <f t="shared" si="21"/>
        <v>72</v>
      </c>
      <c r="Z111" s="15">
        <f t="shared" si="22"/>
        <v>93</v>
      </c>
      <c r="AA111" s="15">
        <f t="shared" si="23"/>
        <v>112</v>
      </c>
      <c r="AB111" s="15">
        <f t="shared" si="24"/>
        <v>98</v>
      </c>
      <c r="AC111" s="24">
        <f t="shared" si="25"/>
        <v>97.8</v>
      </c>
      <c r="AD111" s="15">
        <f t="shared" si="26"/>
        <v>121</v>
      </c>
    </row>
    <row r="112" spans="1:30" s="21" customFormat="1" x14ac:dyDescent="0.25">
      <c r="A112" s="21" t="s">
        <v>210</v>
      </c>
      <c r="B112" s="21">
        <v>66597</v>
      </c>
      <c r="C112" s="22">
        <v>24966</v>
      </c>
      <c r="D112" s="14">
        <v>615.32000000000005</v>
      </c>
      <c r="E112" s="14">
        <v>517.29999999999995</v>
      </c>
      <c r="F112" s="35">
        <f t="shared" si="17"/>
        <v>1.8049446382526919</v>
      </c>
      <c r="G112" s="14">
        <v>1.19</v>
      </c>
      <c r="H112" s="14">
        <v>486.06</v>
      </c>
      <c r="I112" s="14">
        <v>78.53</v>
      </c>
      <c r="J112" s="14">
        <v>12.76</v>
      </c>
      <c r="K112" s="12">
        <f t="shared" si="18"/>
        <v>0.34891641953463987</v>
      </c>
      <c r="L112" s="14">
        <v>65.930000000000007</v>
      </c>
      <c r="M112" s="14">
        <v>106.43</v>
      </c>
      <c r="N112" s="14">
        <v>0.23</v>
      </c>
      <c r="O112" s="14">
        <v>0.03</v>
      </c>
      <c r="P112" s="13">
        <f t="shared" si="19"/>
        <v>11.63054731782133</v>
      </c>
      <c r="Q112" s="14">
        <v>3.55</v>
      </c>
      <c r="R112" s="14">
        <v>2.33</v>
      </c>
      <c r="S112" s="14">
        <v>1.05</v>
      </c>
      <c r="T112" s="14">
        <v>2.33</v>
      </c>
      <c r="U112" s="14">
        <v>0.3</v>
      </c>
      <c r="V112" s="14">
        <v>68.11</v>
      </c>
      <c r="X112" s="15">
        <f t="shared" si="20"/>
        <v>101</v>
      </c>
      <c r="Y112" s="15">
        <f t="shared" si="21"/>
        <v>132</v>
      </c>
      <c r="Z112" s="15">
        <f t="shared" si="22"/>
        <v>27</v>
      </c>
      <c r="AA112" s="15">
        <f t="shared" si="23"/>
        <v>50</v>
      </c>
      <c r="AB112" s="15">
        <f t="shared" si="24"/>
        <v>15</v>
      </c>
      <c r="AC112" s="24">
        <f t="shared" si="25"/>
        <v>65</v>
      </c>
      <c r="AD112" s="15">
        <f t="shared" si="26"/>
        <v>53</v>
      </c>
    </row>
    <row r="113" spans="1:30" s="21" customFormat="1" x14ac:dyDescent="0.25">
      <c r="A113" s="21" t="s">
        <v>211</v>
      </c>
      <c r="B113" s="21">
        <v>24912</v>
      </c>
      <c r="C113" s="22">
        <v>4842</v>
      </c>
      <c r="D113" s="14">
        <v>61.07</v>
      </c>
      <c r="E113" s="14">
        <v>38.97</v>
      </c>
      <c r="F113" s="35">
        <f t="shared" si="17"/>
        <v>0.7187780772686434</v>
      </c>
      <c r="G113" s="14">
        <v>0.56000000000000005</v>
      </c>
      <c r="H113" s="14">
        <v>52.02</v>
      </c>
      <c r="I113" s="14">
        <v>8.73</v>
      </c>
      <c r="J113" s="14">
        <v>14.29</v>
      </c>
      <c r="K113" s="12">
        <f t="shared" si="18"/>
        <v>1.8444395105687541</v>
      </c>
      <c r="L113" s="14">
        <v>77.91</v>
      </c>
      <c r="M113" s="14">
        <v>74.91</v>
      </c>
      <c r="N113" s="14">
        <v>1.44</v>
      </c>
      <c r="O113" s="14">
        <v>0.22</v>
      </c>
      <c r="P113" s="13">
        <f t="shared" si="19"/>
        <v>8.3838159571307003</v>
      </c>
      <c r="Q113" s="14">
        <v>5.52</v>
      </c>
      <c r="R113" s="14">
        <v>2.33</v>
      </c>
      <c r="S113" s="14">
        <v>0.63</v>
      </c>
      <c r="T113" s="14">
        <v>3.76</v>
      </c>
      <c r="U113" s="14">
        <v>0.23</v>
      </c>
      <c r="V113" s="14">
        <v>86</v>
      </c>
      <c r="X113" s="15">
        <f t="shared" si="20"/>
        <v>114</v>
      </c>
      <c r="Y113" s="15">
        <f t="shared" si="21"/>
        <v>21</v>
      </c>
      <c r="Z113" s="15">
        <f t="shared" si="22"/>
        <v>27</v>
      </c>
      <c r="AA113" s="15">
        <f t="shared" si="23"/>
        <v>137</v>
      </c>
      <c r="AB113" s="15">
        <f t="shared" si="24"/>
        <v>69</v>
      </c>
      <c r="AC113" s="24">
        <f t="shared" si="25"/>
        <v>73.599999999999994</v>
      </c>
      <c r="AD113" s="15">
        <f t="shared" si="26"/>
        <v>71</v>
      </c>
    </row>
    <row r="114" spans="1:30" s="21" customFormat="1" x14ac:dyDescent="0.25">
      <c r="A114" s="21" t="s">
        <v>212</v>
      </c>
      <c r="B114" s="21">
        <v>61412</v>
      </c>
      <c r="C114" s="21">
        <v>43</v>
      </c>
      <c r="D114" s="14">
        <v>0.14000000000000001</v>
      </c>
      <c r="E114" s="14">
        <v>0.03</v>
      </c>
      <c r="F114" s="35">
        <v>0</v>
      </c>
      <c r="G114" s="14">
        <v>0</v>
      </c>
      <c r="H114" s="14">
        <v>0.13</v>
      </c>
      <c r="I114" s="14">
        <v>0.02</v>
      </c>
      <c r="J114" s="14">
        <v>11.52</v>
      </c>
      <c r="K114" s="12">
        <f t="shared" si="18"/>
        <v>0</v>
      </c>
      <c r="L114" s="14">
        <v>0</v>
      </c>
      <c r="M114" s="14">
        <v>26.52</v>
      </c>
      <c r="N114" s="14">
        <v>0</v>
      </c>
      <c r="O114" s="14">
        <v>0</v>
      </c>
      <c r="P114" s="13"/>
      <c r="Q114" s="14">
        <v>9.01</v>
      </c>
      <c r="R114" s="14">
        <v>0.09</v>
      </c>
      <c r="S114" s="14">
        <v>0.24</v>
      </c>
      <c r="T114" s="14">
        <v>2.4300000000000002</v>
      </c>
      <c r="U114" s="14">
        <v>0.33</v>
      </c>
      <c r="V114" s="14">
        <v>79.959999999999994</v>
      </c>
      <c r="X114" s="15">
        <f t="shared" si="20"/>
        <v>96</v>
      </c>
      <c r="Y114" s="15">
        <f t="shared" si="21"/>
        <v>125</v>
      </c>
      <c r="Z114" s="15">
        <f t="shared" si="22"/>
        <v>155</v>
      </c>
      <c r="AA114" s="15">
        <f t="shared" si="23"/>
        <v>118</v>
      </c>
      <c r="AB114" s="15">
        <f t="shared" si="24"/>
        <v>152</v>
      </c>
      <c r="AC114" s="24">
        <f t="shared" si="25"/>
        <v>129.19999999999999</v>
      </c>
      <c r="AD114" s="15">
        <f t="shared" si="26"/>
        <v>152</v>
      </c>
    </row>
    <row r="115" spans="1:30" s="21" customFormat="1" x14ac:dyDescent="0.25">
      <c r="A115" s="21" t="s">
        <v>213</v>
      </c>
      <c r="B115" s="21">
        <v>67709</v>
      </c>
      <c r="C115" s="22">
        <v>35863</v>
      </c>
      <c r="D115" s="14">
        <v>574.98</v>
      </c>
      <c r="E115" s="14">
        <v>348.2</v>
      </c>
      <c r="F115" s="35">
        <f t="shared" si="17"/>
        <v>0.51177072671443191</v>
      </c>
      <c r="G115" s="14">
        <v>0.3</v>
      </c>
      <c r="H115" s="14">
        <v>493.57</v>
      </c>
      <c r="I115" s="14">
        <v>78.209999999999994</v>
      </c>
      <c r="J115" s="14">
        <v>13.6</v>
      </c>
      <c r="K115" s="12">
        <f t="shared" si="18"/>
        <v>0.14697608463941181</v>
      </c>
      <c r="L115" s="14">
        <v>58.62</v>
      </c>
      <c r="M115" s="14">
        <v>70.55</v>
      </c>
      <c r="N115" s="14">
        <v>0.09</v>
      </c>
      <c r="O115" s="14">
        <v>0.06</v>
      </c>
      <c r="P115" s="13">
        <f t="shared" si="19"/>
        <v>2.4496014106568635</v>
      </c>
      <c r="Q115" s="14">
        <v>4.03</v>
      </c>
      <c r="R115" s="14">
        <v>1.98</v>
      </c>
      <c r="S115" s="14">
        <v>0.99</v>
      </c>
      <c r="T115" s="14">
        <v>2.34</v>
      </c>
      <c r="U115" s="14">
        <v>0.71</v>
      </c>
      <c r="V115" s="14">
        <v>59.51</v>
      </c>
      <c r="X115" s="15">
        <f t="shared" si="20"/>
        <v>41</v>
      </c>
      <c r="Y115" s="15">
        <f t="shared" si="21"/>
        <v>131</v>
      </c>
      <c r="Z115" s="15">
        <f t="shared" si="22"/>
        <v>108</v>
      </c>
      <c r="AA115" s="15">
        <f t="shared" si="23"/>
        <v>23</v>
      </c>
      <c r="AB115" s="15">
        <f t="shared" si="24"/>
        <v>79</v>
      </c>
      <c r="AC115" s="24">
        <f t="shared" si="25"/>
        <v>76.400000000000006</v>
      </c>
      <c r="AD115" s="15">
        <f t="shared" si="26"/>
        <v>77</v>
      </c>
    </row>
    <row r="116" spans="1:30" s="21" customFormat="1" x14ac:dyDescent="0.25">
      <c r="A116" s="21" t="s">
        <v>214</v>
      </c>
      <c r="B116" s="21">
        <v>14845</v>
      </c>
      <c r="C116" s="22">
        <v>1942</v>
      </c>
      <c r="D116" s="14">
        <v>16.63</v>
      </c>
      <c r="E116" s="14">
        <v>12.66</v>
      </c>
      <c r="F116" s="35">
        <f t="shared" si="17"/>
        <v>6.6830028959679211E-2</v>
      </c>
      <c r="G116" s="14">
        <v>0.03</v>
      </c>
      <c r="H116" s="14">
        <v>14.46</v>
      </c>
      <c r="I116" s="14">
        <v>2.0499999999999998</v>
      </c>
      <c r="J116" s="14">
        <v>12.35</v>
      </c>
      <c r="K116" s="12">
        <f t="shared" si="18"/>
        <v>0.52788332511594949</v>
      </c>
      <c r="L116" s="14">
        <v>44.89</v>
      </c>
      <c r="M116" s="14">
        <v>87.55</v>
      </c>
      <c r="N116" s="14">
        <v>0.27</v>
      </c>
      <c r="O116" s="14">
        <v>0.49</v>
      </c>
      <c r="P116" s="13">
        <f t="shared" si="19"/>
        <v>1.0773129083998969</v>
      </c>
      <c r="Q116" s="14">
        <v>4.8099999999999996</v>
      </c>
      <c r="R116" s="14">
        <v>2.11</v>
      </c>
      <c r="S116" s="14">
        <v>0.48</v>
      </c>
      <c r="T116" s="14">
        <v>3.76</v>
      </c>
      <c r="U116" s="14">
        <v>0.28999999999999998</v>
      </c>
      <c r="V116" s="14">
        <v>74.72</v>
      </c>
      <c r="X116" s="15">
        <f t="shared" si="20"/>
        <v>106</v>
      </c>
      <c r="Y116" s="15">
        <f t="shared" si="21"/>
        <v>21</v>
      </c>
      <c r="Z116" s="15">
        <f t="shared" si="22"/>
        <v>74</v>
      </c>
      <c r="AA116" s="15">
        <f t="shared" si="23"/>
        <v>91</v>
      </c>
      <c r="AB116" s="15">
        <f t="shared" si="24"/>
        <v>50</v>
      </c>
      <c r="AC116" s="24">
        <f t="shared" si="25"/>
        <v>68.400000000000006</v>
      </c>
      <c r="AD116" s="15">
        <f t="shared" si="26"/>
        <v>59</v>
      </c>
    </row>
    <row r="117" spans="1:30" s="21" customFormat="1" x14ac:dyDescent="0.25">
      <c r="A117" s="21" t="s">
        <v>215</v>
      </c>
      <c r="B117" s="21">
        <v>21997</v>
      </c>
      <c r="C117" s="21">
        <v>701</v>
      </c>
      <c r="D117" s="14">
        <v>8.34</v>
      </c>
      <c r="E117" s="14">
        <v>3.14</v>
      </c>
      <c r="F117" s="35">
        <f t="shared" si="17"/>
        <v>2.2997316979685701E-2</v>
      </c>
      <c r="G117" s="14">
        <v>0.03</v>
      </c>
      <c r="H117" s="14">
        <v>6.99</v>
      </c>
      <c r="I117" s="14">
        <v>1.35</v>
      </c>
      <c r="J117" s="14">
        <v>16.18</v>
      </c>
      <c r="K117" s="12">
        <f t="shared" si="18"/>
        <v>0.73239862992629623</v>
      </c>
      <c r="L117" s="14">
        <v>130.44999999999999</v>
      </c>
      <c r="M117" s="14">
        <v>44.89</v>
      </c>
      <c r="N117" s="14">
        <v>0.88</v>
      </c>
      <c r="O117" s="14">
        <v>0.56000000000000005</v>
      </c>
      <c r="P117" s="13">
        <f t="shared" si="19"/>
        <v>1.3078546962969575</v>
      </c>
      <c r="Q117" s="14">
        <v>5.47</v>
      </c>
      <c r="R117" s="14">
        <v>2.0299999999999998</v>
      </c>
      <c r="S117" s="14">
        <v>0.28000000000000003</v>
      </c>
      <c r="T117" s="14">
        <v>3.04</v>
      </c>
      <c r="U117" s="14">
        <v>0.75</v>
      </c>
      <c r="V117" s="14">
        <v>65.02</v>
      </c>
      <c r="X117" s="15">
        <f t="shared" si="20"/>
        <v>32</v>
      </c>
      <c r="Y117" s="15">
        <f t="shared" si="21"/>
        <v>71</v>
      </c>
      <c r="Z117" s="15">
        <f t="shared" si="22"/>
        <v>99</v>
      </c>
      <c r="AA117" s="15">
        <f t="shared" si="23"/>
        <v>40</v>
      </c>
      <c r="AB117" s="15">
        <f t="shared" si="24"/>
        <v>126</v>
      </c>
      <c r="AC117" s="24">
        <f t="shared" si="25"/>
        <v>73.599999999999994</v>
      </c>
      <c r="AD117" s="15">
        <f t="shared" si="26"/>
        <v>71</v>
      </c>
    </row>
    <row r="118" spans="1:30" s="21" customFormat="1" x14ac:dyDescent="0.25">
      <c r="A118" s="21" t="s">
        <v>216</v>
      </c>
      <c r="B118" s="21">
        <v>67851</v>
      </c>
      <c r="C118" s="21">
        <v>205</v>
      </c>
      <c r="D118" s="14">
        <v>7.11</v>
      </c>
      <c r="E118" s="14">
        <v>1.68</v>
      </c>
      <c r="F118" s="35">
        <v>0</v>
      </c>
      <c r="G118" s="14">
        <v>0</v>
      </c>
      <c r="H118" s="14">
        <v>6.12</v>
      </c>
      <c r="I118" s="14">
        <v>0.98</v>
      </c>
      <c r="J118" s="14">
        <v>13.83</v>
      </c>
      <c r="K118" s="12">
        <f t="shared" si="18"/>
        <v>0</v>
      </c>
      <c r="L118" s="14">
        <v>0</v>
      </c>
      <c r="M118" s="14">
        <v>27.36</v>
      </c>
      <c r="N118" s="14">
        <v>0</v>
      </c>
      <c r="O118" s="14">
        <v>0</v>
      </c>
      <c r="P118" s="13"/>
      <c r="Q118" s="14">
        <v>4.55</v>
      </c>
      <c r="R118" s="14">
        <v>2.2999999999999998</v>
      </c>
      <c r="S118" s="14">
        <v>1.52</v>
      </c>
      <c r="T118" s="14">
        <v>1.3</v>
      </c>
      <c r="U118" s="14">
        <v>0.17</v>
      </c>
      <c r="V118" s="14">
        <v>47.78</v>
      </c>
      <c r="X118" s="15">
        <f t="shared" si="20"/>
        <v>122</v>
      </c>
      <c r="Y118" s="15">
        <f t="shared" si="21"/>
        <v>155</v>
      </c>
      <c r="Z118" s="15">
        <f t="shared" si="22"/>
        <v>31</v>
      </c>
      <c r="AA118" s="15">
        <f t="shared" si="23"/>
        <v>4</v>
      </c>
      <c r="AB118" s="15">
        <f t="shared" si="24"/>
        <v>148</v>
      </c>
      <c r="AC118" s="24">
        <f t="shared" si="25"/>
        <v>92</v>
      </c>
      <c r="AD118" s="15">
        <f t="shared" si="26"/>
        <v>109</v>
      </c>
    </row>
    <row r="119" spans="1:30" s="21" customFormat="1" x14ac:dyDescent="0.25">
      <c r="A119" s="21" t="s">
        <v>217</v>
      </c>
      <c r="B119" s="21">
        <v>15254</v>
      </c>
      <c r="C119" s="22">
        <v>2360</v>
      </c>
      <c r="D119" s="14">
        <v>14.4</v>
      </c>
      <c r="E119" s="14">
        <v>11.39</v>
      </c>
      <c r="F119" s="35">
        <f t="shared" si="17"/>
        <v>0.01</v>
      </c>
      <c r="G119" s="14">
        <v>0.05</v>
      </c>
      <c r="H119" s="14">
        <v>12.92</v>
      </c>
      <c r="I119" s="14">
        <v>1.47</v>
      </c>
      <c r="J119" s="14">
        <v>10.199999999999999</v>
      </c>
      <c r="K119" s="12">
        <f t="shared" si="18"/>
        <v>8.7796312554872691E-2</v>
      </c>
      <c r="L119" s="14">
        <v>500</v>
      </c>
      <c r="M119" s="14">
        <v>88.16</v>
      </c>
      <c r="N119" s="14">
        <v>0.4</v>
      </c>
      <c r="O119" s="14">
        <v>0.37</v>
      </c>
      <c r="P119" s="13">
        <f t="shared" si="19"/>
        <v>0.23728733122938567</v>
      </c>
      <c r="Q119" s="14">
        <v>4.7300000000000004</v>
      </c>
      <c r="R119" s="14">
        <v>1.7</v>
      </c>
      <c r="S119" s="14">
        <v>0.53</v>
      </c>
      <c r="T119" s="14">
        <v>3.8</v>
      </c>
      <c r="U119" s="14">
        <v>0.28999999999999998</v>
      </c>
      <c r="V119" s="14">
        <v>76.989999999999995</v>
      </c>
      <c r="X119" s="15">
        <f t="shared" si="20"/>
        <v>106</v>
      </c>
      <c r="Y119" s="15">
        <f t="shared" si="21"/>
        <v>19</v>
      </c>
      <c r="Z119" s="15">
        <f t="shared" si="22"/>
        <v>139</v>
      </c>
      <c r="AA119" s="15">
        <f t="shared" si="23"/>
        <v>106</v>
      </c>
      <c r="AB119" s="15">
        <f t="shared" si="24"/>
        <v>48</v>
      </c>
      <c r="AC119" s="24">
        <f t="shared" si="25"/>
        <v>83.6</v>
      </c>
      <c r="AD119" s="15">
        <f t="shared" si="26"/>
        <v>94</v>
      </c>
    </row>
    <row r="120" spans="1:30" s="21" customFormat="1" x14ac:dyDescent="0.25">
      <c r="A120" s="21" t="s">
        <v>218</v>
      </c>
      <c r="B120" s="21">
        <v>66346</v>
      </c>
      <c r="C120" s="22">
        <v>5764</v>
      </c>
      <c r="D120" s="14">
        <v>102.31</v>
      </c>
      <c r="E120" s="14">
        <v>66.41</v>
      </c>
      <c r="F120" s="35">
        <f t="shared" si="17"/>
        <v>0.30200075500188756</v>
      </c>
      <c r="G120" s="14">
        <v>0.08</v>
      </c>
      <c r="H120" s="14">
        <v>86.61</v>
      </c>
      <c r="I120" s="14">
        <v>14.2</v>
      </c>
      <c r="J120" s="14">
        <v>13.88</v>
      </c>
      <c r="K120" s="12">
        <f t="shared" si="18"/>
        <v>0.45475192742341153</v>
      </c>
      <c r="L120" s="14">
        <v>26.49</v>
      </c>
      <c r="M120" s="14">
        <v>76.67</v>
      </c>
      <c r="N120" s="14">
        <v>0.12</v>
      </c>
      <c r="O120" s="14">
        <v>0.21</v>
      </c>
      <c r="P120" s="13">
        <f t="shared" si="19"/>
        <v>2.1654853686829121</v>
      </c>
      <c r="Q120" s="14">
        <v>5.0999999999999996</v>
      </c>
      <c r="R120" s="14">
        <v>2.0299999999999998</v>
      </c>
      <c r="S120" s="14">
        <v>1.04</v>
      </c>
      <c r="T120" s="14">
        <v>2.99</v>
      </c>
      <c r="U120" s="14">
        <v>0.08</v>
      </c>
      <c r="V120" s="14">
        <v>78.650000000000006</v>
      </c>
      <c r="X120" s="15">
        <f t="shared" si="20"/>
        <v>132</v>
      </c>
      <c r="Y120" s="15">
        <f t="shared" si="21"/>
        <v>76</v>
      </c>
      <c r="Z120" s="15">
        <f t="shared" si="22"/>
        <v>99</v>
      </c>
      <c r="AA120" s="15">
        <f t="shared" si="23"/>
        <v>113</v>
      </c>
      <c r="AB120" s="15">
        <f t="shared" si="24"/>
        <v>65</v>
      </c>
      <c r="AC120" s="24">
        <f t="shared" si="25"/>
        <v>97</v>
      </c>
      <c r="AD120" s="15">
        <f t="shared" si="26"/>
        <v>120</v>
      </c>
    </row>
    <row r="121" spans="1:30" s="21" customFormat="1" x14ac:dyDescent="0.25">
      <c r="A121" s="21" t="s">
        <v>219</v>
      </c>
      <c r="B121" s="21">
        <v>24224</v>
      </c>
      <c r="C121" s="22">
        <v>180601</v>
      </c>
      <c r="D121" s="14">
        <v>1944.19</v>
      </c>
      <c r="E121" s="14">
        <v>1752.52</v>
      </c>
      <c r="F121" s="35">
        <f t="shared" si="17"/>
        <v>13.464076937582501</v>
      </c>
      <c r="G121" s="14">
        <v>7.14</v>
      </c>
      <c r="H121" s="14">
        <v>1614.77</v>
      </c>
      <c r="I121" s="14">
        <v>230.6</v>
      </c>
      <c r="J121" s="14">
        <v>11.86</v>
      </c>
      <c r="K121" s="12">
        <f t="shared" si="18"/>
        <v>0.76826951690037781</v>
      </c>
      <c r="L121" s="14">
        <v>53.03</v>
      </c>
      <c r="M121" s="14">
        <v>108.53</v>
      </c>
      <c r="N121" s="14">
        <v>0.41</v>
      </c>
      <c r="O121" s="14">
        <v>0.08</v>
      </c>
      <c r="P121" s="13">
        <f t="shared" si="19"/>
        <v>9.6033689612547217</v>
      </c>
      <c r="Q121" s="14">
        <v>3.57</v>
      </c>
      <c r="R121" s="14">
        <v>2.25</v>
      </c>
      <c r="S121" s="14">
        <v>1.53</v>
      </c>
      <c r="T121" s="14">
        <v>1.93</v>
      </c>
      <c r="U121" s="14">
        <v>0.98</v>
      </c>
      <c r="V121" s="14">
        <v>40.78</v>
      </c>
      <c r="X121" s="15">
        <f t="shared" si="20"/>
        <v>15</v>
      </c>
      <c r="Y121" s="15">
        <f t="shared" si="21"/>
        <v>151</v>
      </c>
      <c r="Z121" s="15">
        <f t="shared" si="22"/>
        <v>43</v>
      </c>
      <c r="AA121" s="15">
        <f t="shared" si="23"/>
        <v>2</v>
      </c>
      <c r="AB121" s="15">
        <f t="shared" si="24"/>
        <v>11</v>
      </c>
      <c r="AC121" s="24">
        <f t="shared" si="25"/>
        <v>44.4</v>
      </c>
      <c r="AD121" s="15">
        <f t="shared" si="26"/>
        <v>14</v>
      </c>
    </row>
    <row r="122" spans="1:30" s="21" customFormat="1" x14ac:dyDescent="0.25">
      <c r="A122" s="21" t="s">
        <v>220</v>
      </c>
      <c r="B122" s="21">
        <v>24311</v>
      </c>
      <c r="C122" s="22">
        <v>43847</v>
      </c>
      <c r="D122" s="14">
        <v>904.42</v>
      </c>
      <c r="E122" s="14">
        <v>524.89</v>
      </c>
      <c r="F122" s="35">
        <f t="shared" si="17"/>
        <v>1.9792746113989637</v>
      </c>
      <c r="G122" s="14">
        <v>3.82</v>
      </c>
      <c r="H122" s="14">
        <v>768.24</v>
      </c>
      <c r="I122" s="14">
        <v>105.13</v>
      </c>
      <c r="J122" s="14">
        <v>11.62</v>
      </c>
      <c r="K122" s="12">
        <f t="shared" si="18"/>
        <v>0.37708369589799079</v>
      </c>
      <c r="L122" s="14">
        <v>193</v>
      </c>
      <c r="M122" s="14">
        <v>68.319999999999993</v>
      </c>
      <c r="N122" s="14">
        <v>0.73</v>
      </c>
      <c r="O122" s="14">
        <v>0.15</v>
      </c>
      <c r="P122" s="13">
        <f t="shared" si="19"/>
        <v>2.5138913059866055</v>
      </c>
      <c r="Q122" s="14">
        <v>4.62</v>
      </c>
      <c r="R122" s="14">
        <v>2.11</v>
      </c>
      <c r="S122" s="14">
        <v>0.96</v>
      </c>
      <c r="T122" s="14">
        <v>2.68</v>
      </c>
      <c r="U122" s="14">
        <v>0.3</v>
      </c>
      <c r="V122" s="14">
        <v>71.959999999999994</v>
      </c>
      <c r="X122" s="15">
        <f t="shared" si="20"/>
        <v>101</v>
      </c>
      <c r="Y122" s="15">
        <f t="shared" si="21"/>
        <v>105</v>
      </c>
      <c r="Z122" s="15">
        <f t="shared" si="22"/>
        <v>74</v>
      </c>
      <c r="AA122" s="15">
        <f t="shared" si="23"/>
        <v>72</v>
      </c>
      <c r="AB122" s="15">
        <f t="shared" si="24"/>
        <v>85</v>
      </c>
      <c r="AC122" s="24">
        <f t="shared" si="25"/>
        <v>87.4</v>
      </c>
      <c r="AD122" s="15">
        <f t="shared" si="26"/>
        <v>99</v>
      </c>
    </row>
    <row r="123" spans="1:30" s="21" customFormat="1" x14ac:dyDescent="0.25">
      <c r="A123" s="21" t="s">
        <v>221</v>
      </c>
      <c r="B123" s="21">
        <v>9822</v>
      </c>
      <c r="C123" s="22">
        <v>2468</v>
      </c>
      <c r="D123" s="14">
        <v>12.4</v>
      </c>
      <c r="E123" s="14">
        <v>7.64</v>
      </c>
      <c r="F123" s="35">
        <f t="shared" si="17"/>
        <v>9.1519219035997551E-2</v>
      </c>
      <c r="G123" s="14">
        <v>0.03</v>
      </c>
      <c r="H123" s="14">
        <v>11.15</v>
      </c>
      <c r="I123" s="14">
        <v>1.23</v>
      </c>
      <c r="J123" s="14">
        <v>9.8800000000000008</v>
      </c>
      <c r="K123" s="12">
        <f t="shared" si="18"/>
        <v>1.197895537120387</v>
      </c>
      <c r="L123" s="14">
        <v>32.78</v>
      </c>
      <c r="M123" s="14">
        <v>68.489999999999995</v>
      </c>
      <c r="N123" s="14">
        <v>0.34</v>
      </c>
      <c r="O123" s="14">
        <v>0.16</v>
      </c>
      <c r="P123" s="13">
        <f t="shared" si="19"/>
        <v>7.4868471070024185</v>
      </c>
      <c r="Q123" s="14">
        <v>6.09</v>
      </c>
      <c r="R123" s="14">
        <v>2.0499999999999998</v>
      </c>
      <c r="S123" s="14">
        <v>0.14000000000000001</v>
      </c>
      <c r="T123" s="14">
        <v>4.59</v>
      </c>
      <c r="U123" s="14">
        <v>0.46</v>
      </c>
      <c r="V123" s="14">
        <v>86.83</v>
      </c>
      <c r="X123" s="15">
        <f t="shared" si="20"/>
        <v>78</v>
      </c>
      <c r="Y123" s="15">
        <f t="shared" si="21"/>
        <v>6</v>
      </c>
      <c r="Z123" s="15">
        <f t="shared" si="22"/>
        <v>96</v>
      </c>
      <c r="AA123" s="15">
        <f t="shared" si="23"/>
        <v>138</v>
      </c>
      <c r="AB123" s="15">
        <f t="shared" si="24"/>
        <v>84</v>
      </c>
      <c r="AC123" s="24">
        <f t="shared" si="25"/>
        <v>80.400000000000006</v>
      </c>
      <c r="AD123" s="15">
        <f t="shared" si="26"/>
        <v>92</v>
      </c>
    </row>
    <row r="124" spans="1:30" s="21" customFormat="1" x14ac:dyDescent="0.25">
      <c r="A124" s="21" t="s">
        <v>222</v>
      </c>
      <c r="B124" s="21">
        <v>67836</v>
      </c>
      <c r="C124" s="22">
        <v>36887</v>
      </c>
      <c r="D124" s="14">
        <v>625.01</v>
      </c>
      <c r="E124" s="14">
        <v>492.27</v>
      </c>
      <c r="F124" s="35">
        <f t="shared" si="17"/>
        <v>2.1868273783900132</v>
      </c>
      <c r="G124" s="14">
        <v>2.54</v>
      </c>
      <c r="H124" s="14">
        <v>542.75</v>
      </c>
      <c r="I124" s="14">
        <v>76.400000000000006</v>
      </c>
      <c r="J124" s="14">
        <v>12.22</v>
      </c>
      <c r="K124" s="12">
        <f t="shared" si="18"/>
        <v>0.44423332284925204</v>
      </c>
      <c r="L124" s="14">
        <v>116.15</v>
      </c>
      <c r="M124" s="14">
        <v>90.7</v>
      </c>
      <c r="N124" s="14">
        <v>0.52</v>
      </c>
      <c r="O124" s="14">
        <v>0.16</v>
      </c>
      <c r="P124" s="13">
        <f t="shared" si="19"/>
        <v>2.7764582678078251</v>
      </c>
      <c r="Q124" s="14">
        <v>3.89</v>
      </c>
      <c r="R124" s="14">
        <v>2.0499999999999998</v>
      </c>
      <c r="S124" s="14">
        <v>0.85</v>
      </c>
      <c r="T124" s="14">
        <v>2.72</v>
      </c>
      <c r="U124" s="14">
        <v>0.97</v>
      </c>
      <c r="V124" s="14">
        <v>53.13</v>
      </c>
      <c r="X124" s="15">
        <f t="shared" si="20"/>
        <v>17</v>
      </c>
      <c r="Y124" s="15">
        <f t="shared" si="21"/>
        <v>100</v>
      </c>
      <c r="Z124" s="15">
        <f t="shared" si="22"/>
        <v>96</v>
      </c>
      <c r="AA124" s="15">
        <f t="shared" si="23"/>
        <v>11</v>
      </c>
      <c r="AB124" s="15">
        <f t="shared" si="24"/>
        <v>43</v>
      </c>
      <c r="AC124" s="24">
        <f t="shared" si="25"/>
        <v>53.4</v>
      </c>
      <c r="AD124" s="15">
        <f t="shared" si="26"/>
        <v>28</v>
      </c>
    </row>
    <row r="125" spans="1:30" s="21" customFormat="1" x14ac:dyDescent="0.25">
      <c r="A125" s="21" t="s">
        <v>223</v>
      </c>
      <c r="B125" s="21">
        <v>13601</v>
      </c>
      <c r="C125" s="22">
        <v>9244</v>
      </c>
      <c r="D125" s="14">
        <v>154.21</v>
      </c>
      <c r="E125" s="14">
        <v>82.53</v>
      </c>
      <c r="F125" s="35">
        <f t="shared" si="17"/>
        <v>0.40398210936372819</v>
      </c>
      <c r="G125" s="14">
        <v>0.28000000000000003</v>
      </c>
      <c r="H125" s="14">
        <v>140.86000000000001</v>
      </c>
      <c r="I125" s="14">
        <v>13.78</v>
      </c>
      <c r="J125" s="14">
        <v>8.93</v>
      </c>
      <c r="K125" s="12">
        <f t="shared" si="18"/>
        <v>0.48949728506449558</v>
      </c>
      <c r="L125" s="14">
        <v>69.31</v>
      </c>
      <c r="M125" s="14">
        <v>58.59</v>
      </c>
      <c r="N125" s="14">
        <v>0.33</v>
      </c>
      <c r="O125" s="14">
        <v>0.11</v>
      </c>
      <c r="P125" s="13">
        <f t="shared" si="19"/>
        <v>4.4499753187681419</v>
      </c>
      <c r="Q125" s="14">
        <v>4.2699999999999996</v>
      </c>
      <c r="R125" s="14">
        <v>1.97</v>
      </c>
      <c r="S125" s="14">
        <v>0.32</v>
      </c>
      <c r="T125" s="14">
        <v>2.93</v>
      </c>
      <c r="U125" s="14">
        <v>0.74</v>
      </c>
      <c r="V125" s="14">
        <v>70.67</v>
      </c>
      <c r="X125" s="15">
        <f t="shared" si="20"/>
        <v>35</v>
      </c>
      <c r="Y125" s="15">
        <f t="shared" si="21"/>
        <v>83</v>
      </c>
      <c r="Z125" s="15">
        <f t="shared" si="22"/>
        <v>111</v>
      </c>
      <c r="AA125" s="15">
        <f t="shared" si="23"/>
        <v>65</v>
      </c>
      <c r="AB125" s="15">
        <f t="shared" si="24"/>
        <v>102</v>
      </c>
      <c r="AC125" s="24">
        <f t="shared" si="25"/>
        <v>79.2</v>
      </c>
      <c r="AD125" s="15">
        <f t="shared" si="26"/>
        <v>87</v>
      </c>
    </row>
    <row r="126" spans="1:30" s="21" customFormat="1" x14ac:dyDescent="0.25">
      <c r="A126" s="21" t="s">
        <v>224</v>
      </c>
      <c r="B126" s="21">
        <v>24239</v>
      </c>
      <c r="C126" s="22">
        <v>11073</v>
      </c>
      <c r="D126" s="14">
        <v>151.82</v>
      </c>
      <c r="E126" s="14">
        <v>94.07</v>
      </c>
      <c r="F126" s="35">
        <f t="shared" si="17"/>
        <v>0.12386274827845525</v>
      </c>
      <c r="G126" s="14">
        <v>0.84</v>
      </c>
      <c r="H126" s="14">
        <v>126.1</v>
      </c>
      <c r="I126" s="14">
        <v>21.62</v>
      </c>
      <c r="J126" s="14">
        <v>14.24</v>
      </c>
      <c r="K126" s="12">
        <f t="shared" si="18"/>
        <v>0.13167082840273761</v>
      </c>
      <c r="L126" s="14">
        <v>678.17</v>
      </c>
      <c r="M126" s="14">
        <v>74.599999999999994</v>
      </c>
      <c r="N126" s="14">
        <v>0.9</v>
      </c>
      <c r="O126" s="14">
        <v>0.02</v>
      </c>
      <c r="P126" s="13">
        <f t="shared" si="19"/>
        <v>6.5835414201368803</v>
      </c>
      <c r="Q126" s="14">
        <v>4.29</v>
      </c>
      <c r="R126" s="14">
        <v>2.5</v>
      </c>
      <c r="S126" s="14">
        <v>0.39</v>
      </c>
      <c r="T126" s="14">
        <v>3.22</v>
      </c>
      <c r="U126" s="14">
        <v>0.56999999999999995</v>
      </c>
      <c r="V126" s="14">
        <v>76.819999999999993</v>
      </c>
      <c r="X126" s="15">
        <f t="shared" si="20"/>
        <v>62</v>
      </c>
      <c r="Y126" s="15">
        <f t="shared" si="21"/>
        <v>60</v>
      </c>
      <c r="Z126" s="15">
        <f t="shared" si="22"/>
        <v>16</v>
      </c>
      <c r="AA126" s="15">
        <f t="shared" si="23"/>
        <v>104</v>
      </c>
      <c r="AB126" s="15">
        <f t="shared" si="24"/>
        <v>70</v>
      </c>
      <c r="AC126" s="24">
        <f t="shared" si="25"/>
        <v>62.4</v>
      </c>
      <c r="AD126" s="15">
        <f t="shared" si="26"/>
        <v>46</v>
      </c>
    </row>
    <row r="127" spans="1:30" s="21" customFormat="1" x14ac:dyDescent="0.25">
      <c r="A127" s="21" t="s">
        <v>225</v>
      </c>
      <c r="B127" s="21">
        <v>943</v>
      </c>
      <c r="C127" s="21">
        <v>304</v>
      </c>
      <c r="D127" s="14">
        <v>7.94</v>
      </c>
      <c r="E127" s="14">
        <v>2.2200000000000002</v>
      </c>
      <c r="F127" s="35">
        <v>0</v>
      </c>
      <c r="G127" s="14">
        <v>0</v>
      </c>
      <c r="H127" s="14">
        <v>6.7</v>
      </c>
      <c r="I127" s="14">
        <v>1.23</v>
      </c>
      <c r="J127" s="14">
        <v>15.44</v>
      </c>
      <c r="K127" s="12">
        <f t="shared" si="18"/>
        <v>0</v>
      </c>
      <c r="L127" s="14">
        <v>0</v>
      </c>
      <c r="M127" s="14">
        <v>33.130000000000003</v>
      </c>
      <c r="N127" s="14">
        <v>0</v>
      </c>
      <c r="O127" s="14">
        <v>0</v>
      </c>
      <c r="P127" s="13"/>
      <c r="Q127" s="14">
        <v>4.74</v>
      </c>
      <c r="R127" s="14">
        <v>2.27</v>
      </c>
      <c r="S127" s="14">
        <v>1.01</v>
      </c>
      <c r="T127" s="14">
        <v>1.94</v>
      </c>
      <c r="U127" s="14">
        <v>0.6</v>
      </c>
      <c r="V127" s="14">
        <v>50.48</v>
      </c>
      <c r="X127" s="15">
        <f t="shared" si="20"/>
        <v>55</v>
      </c>
      <c r="Y127" s="15">
        <f t="shared" si="21"/>
        <v>150</v>
      </c>
      <c r="Z127" s="15">
        <f t="shared" si="22"/>
        <v>38</v>
      </c>
      <c r="AA127" s="15">
        <f t="shared" si="23"/>
        <v>9</v>
      </c>
      <c r="AB127" s="15">
        <f t="shared" si="24"/>
        <v>141</v>
      </c>
      <c r="AC127" s="24">
        <f t="shared" si="25"/>
        <v>78.599999999999994</v>
      </c>
      <c r="AD127" s="15">
        <f t="shared" si="26"/>
        <v>85</v>
      </c>
    </row>
    <row r="128" spans="1:30" s="21" customFormat="1" x14ac:dyDescent="0.25">
      <c r="A128" s="21" t="s">
        <v>226</v>
      </c>
      <c r="B128" s="21">
        <v>4524</v>
      </c>
      <c r="C128" s="22">
        <v>2414</v>
      </c>
      <c r="D128" s="14">
        <v>45.05</v>
      </c>
      <c r="E128" s="14">
        <v>27.57</v>
      </c>
      <c r="F128" s="35">
        <f t="shared" si="17"/>
        <v>0.35825173155003587</v>
      </c>
      <c r="G128" s="14">
        <v>0.3</v>
      </c>
      <c r="H128" s="14">
        <v>38.17</v>
      </c>
      <c r="I128" s="14">
        <v>6.74</v>
      </c>
      <c r="J128" s="14">
        <v>14.96</v>
      </c>
      <c r="K128" s="12">
        <f t="shared" si="18"/>
        <v>1.2994259396084</v>
      </c>
      <c r="L128" s="14">
        <v>83.74</v>
      </c>
      <c r="M128" s="14">
        <v>72.22</v>
      </c>
      <c r="N128" s="14">
        <v>1.08</v>
      </c>
      <c r="O128" s="14">
        <v>-0.01</v>
      </c>
      <c r="P128" s="13">
        <v>5</v>
      </c>
      <c r="Q128" s="14">
        <v>4.1399999999999997</v>
      </c>
      <c r="R128" s="14">
        <v>2.16</v>
      </c>
      <c r="S128" s="14">
        <v>0.56000000000000005</v>
      </c>
      <c r="T128" s="14">
        <v>2.81</v>
      </c>
      <c r="U128" s="14">
        <v>0.69</v>
      </c>
      <c r="V128" s="14">
        <v>65.88</v>
      </c>
      <c r="X128" s="15">
        <f t="shared" si="20"/>
        <v>44</v>
      </c>
      <c r="Y128" s="15">
        <f t="shared" si="21"/>
        <v>92</v>
      </c>
      <c r="Z128" s="15">
        <f t="shared" si="22"/>
        <v>66</v>
      </c>
      <c r="AA128" s="15">
        <f t="shared" si="23"/>
        <v>43</v>
      </c>
      <c r="AB128" s="15">
        <f t="shared" si="24"/>
        <v>74</v>
      </c>
      <c r="AC128" s="24">
        <f t="shared" si="25"/>
        <v>63.8</v>
      </c>
      <c r="AD128" s="15">
        <f t="shared" si="26"/>
        <v>51</v>
      </c>
    </row>
    <row r="129" spans="1:30" s="21" customFormat="1" x14ac:dyDescent="0.25">
      <c r="A129" s="21" t="s">
        <v>227</v>
      </c>
      <c r="B129" s="21">
        <v>3475</v>
      </c>
      <c r="C129" s="22">
        <v>1671</v>
      </c>
      <c r="D129" s="14">
        <v>24.19</v>
      </c>
      <c r="E129" s="14">
        <v>7.16</v>
      </c>
      <c r="F129" s="35">
        <f t="shared" si="17"/>
        <v>2.4592179686859578E-2</v>
      </c>
      <c r="G129" s="14">
        <v>0.03</v>
      </c>
      <c r="H129" s="14">
        <v>20</v>
      </c>
      <c r="I129" s="14">
        <v>4.17</v>
      </c>
      <c r="J129" s="14">
        <v>17.23</v>
      </c>
      <c r="K129" s="12">
        <f t="shared" si="18"/>
        <v>0.34346619674384887</v>
      </c>
      <c r="L129" s="14">
        <v>121.99</v>
      </c>
      <c r="M129" s="14">
        <v>35.770000000000003</v>
      </c>
      <c r="N129" s="14">
        <v>0.47</v>
      </c>
      <c r="O129" s="14">
        <v>0</v>
      </c>
      <c r="P129" s="13"/>
      <c r="Q129" s="14">
        <v>3.88</v>
      </c>
      <c r="R129" s="14">
        <v>2.35</v>
      </c>
      <c r="S129" s="14">
        <v>0.27</v>
      </c>
      <c r="T129" s="14">
        <v>2.56</v>
      </c>
      <c r="U129" s="14">
        <v>0.15</v>
      </c>
      <c r="V129" s="14">
        <v>85.51</v>
      </c>
      <c r="X129" s="15">
        <f t="shared" si="20"/>
        <v>126</v>
      </c>
      <c r="Y129" s="15">
        <f t="shared" si="21"/>
        <v>115</v>
      </c>
      <c r="Z129" s="15">
        <f t="shared" si="22"/>
        <v>24</v>
      </c>
      <c r="AA129" s="15">
        <f t="shared" si="23"/>
        <v>136</v>
      </c>
      <c r="AB129" s="15">
        <f t="shared" si="24"/>
        <v>138</v>
      </c>
      <c r="AC129" s="24">
        <f t="shared" si="25"/>
        <v>107.8</v>
      </c>
      <c r="AD129" s="15">
        <f t="shared" si="26"/>
        <v>136</v>
      </c>
    </row>
    <row r="130" spans="1:30" s="21" customFormat="1" x14ac:dyDescent="0.25">
      <c r="A130" s="21" t="s">
        <v>228</v>
      </c>
      <c r="B130" s="21">
        <v>66374</v>
      </c>
      <c r="C130" s="22">
        <v>12855</v>
      </c>
      <c r="D130" s="14">
        <v>188.11</v>
      </c>
      <c r="E130" s="14">
        <v>158.61000000000001</v>
      </c>
      <c r="F130" s="35">
        <f t="shared" si="17"/>
        <v>0.81034150106116143</v>
      </c>
      <c r="G130" s="14">
        <v>1.26</v>
      </c>
      <c r="H130" s="14">
        <v>141.62</v>
      </c>
      <c r="I130" s="14">
        <v>22.31</v>
      </c>
      <c r="J130" s="14">
        <v>11.86</v>
      </c>
      <c r="K130" s="12">
        <f t="shared" si="18"/>
        <v>0.51090189840562472</v>
      </c>
      <c r="L130" s="14">
        <v>155.49</v>
      </c>
      <c r="M130" s="14">
        <v>112</v>
      </c>
      <c r="N130" s="14">
        <v>0.79</v>
      </c>
      <c r="O130" s="14">
        <v>0.19</v>
      </c>
      <c r="P130" s="13">
        <f t="shared" si="19"/>
        <v>2.6889573600296037</v>
      </c>
      <c r="Q130" s="14">
        <v>4.4400000000000004</v>
      </c>
      <c r="R130" s="14">
        <v>2.23</v>
      </c>
      <c r="S130" s="14">
        <v>1.18</v>
      </c>
      <c r="T130" s="14">
        <v>3</v>
      </c>
      <c r="U130" s="14">
        <v>0.24</v>
      </c>
      <c r="V130" s="14">
        <v>75.760000000000005</v>
      </c>
      <c r="X130" s="15">
        <f t="shared" si="20"/>
        <v>113</v>
      </c>
      <c r="Y130" s="15">
        <f t="shared" si="21"/>
        <v>74</v>
      </c>
      <c r="Z130" s="15">
        <f t="shared" si="22"/>
        <v>48</v>
      </c>
      <c r="AA130" s="15">
        <f t="shared" si="23"/>
        <v>96</v>
      </c>
      <c r="AB130" s="15">
        <f t="shared" si="24"/>
        <v>4</v>
      </c>
      <c r="AC130" s="24">
        <f t="shared" si="25"/>
        <v>67</v>
      </c>
      <c r="AD130" s="15">
        <f t="shared" si="26"/>
        <v>58</v>
      </c>
    </row>
    <row r="131" spans="1:30" s="21" customFormat="1" x14ac:dyDescent="0.25">
      <c r="A131" s="21" t="s">
        <v>229</v>
      </c>
      <c r="B131" s="21">
        <v>22426</v>
      </c>
      <c r="C131" s="22">
        <v>4345</v>
      </c>
      <c r="D131" s="14">
        <v>49.07</v>
      </c>
      <c r="E131" s="14">
        <v>30.2</v>
      </c>
      <c r="F131" s="35">
        <f t="shared" si="17"/>
        <v>0.80784766301211763</v>
      </c>
      <c r="G131" s="14">
        <v>0.42</v>
      </c>
      <c r="H131" s="14">
        <v>39.46</v>
      </c>
      <c r="I131" s="14">
        <v>6.04</v>
      </c>
      <c r="J131" s="14">
        <v>12.3</v>
      </c>
      <c r="K131" s="12">
        <f t="shared" si="18"/>
        <v>2.6749922616295287</v>
      </c>
      <c r="L131" s="14">
        <v>51.99</v>
      </c>
      <c r="M131" s="14">
        <v>76.540000000000006</v>
      </c>
      <c r="N131" s="14">
        <v>1.39</v>
      </c>
      <c r="O131" s="14">
        <v>0.1</v>
      </c>
      <c r="P131" s="13">
        <f t="shared" si="19"/>
        <v>26.749922616295287</v>
      </c>
      <c r="Q131" s="14">
        <v>4.2699999999999996</v>
      </c>
      <c r="R131" s="14">
        <v>1.9</v>
      </c>
      <c r="S131" s="14">
        <v>0.31</v>
      </c>
      <c r="T131" s="14">
        <v>3.16</v>
      </c>
      <c r="U131" s="14">
        <v>-1.1499999999999999</v>
      </c>
      <c r="V131" s="14">
        <v>91.21</v>
      </c>
      <c r="X131" s="15">
        <f t="shared" si="20"/>
        <v>153</v>
      </c>
      <c r="Y131" s="15">
        <f t="shared" si="21"/>
        <v>64</v>
      </c>
      <c r="Z131" s="15">
        <f t="shared" si="22"/>
        <v>126</v>
      </c>
      <c r="AA131" s="15">
        <f t="shared" si="23"/>
        <v>144</v>
      </c>
      <c r="AB131" s="15">
        <f t="shared" si="24"/>
        <v>66</v>
      </c>
      <c r="AC131" s="24">
        <f t="shared" si="25"/>
        <v>110.6</v>
      </c>
      <c r="AD131" s="15">
        <f t="shared" si="26"/>
        <v>140</v>
      </c>
    </row>
    <row r="132" spans="1:30" s="21" customFormat="1" x14ac:dyDescent="0.25">
      <c r="A132" s="21" t="s">
        <v>230</v>
      </c>
      <c r="B132" s="21">
        <v>67481</v>
      </c>
      <c r="C132" s="22">
        <v>14949</v>
      </c>
      <c r="D132" s="14">
        <v>251.19</v>
      </c>
      <c r="E132" s="14">
        <v>201.51</v>
      </c>
      <c r="F132" s="35">
        <f t="shared" si="17"/>
        <v>0.37691147964678007</v>
      </c>
      <c r="G132" s="14">
        <v>0.7</v>
      </c>
      <c r="H132" s="14">
        <v>211.25</v>
      </c>
      <c r="I132" s="14">
        <v>24.75</v>
      </c>
      <c r="J132" s="14">
        <v>9.85</v>
      </c>
      <c r="K132" s="12">
        <f t="shared" si="18"/>
        <v>0.18704356093830582</v>
      </c>
      <c r="L132" s="14">
        <v>185.72</v>
      </c>
      <c r="M132" s="14">
        <v>95.39</v>
      </c>
      <c r="N132" s="14">
        <v>0.35</v>
      </c>
      <c r="O132" s="14">
        <v>0.12</v>
      </c>
      <c r="P132" s="13">
        <f t="shared" si="19"/>
        <v>1.5586963411525485</v>
      </c>
      <c r="Q132" s="14">
        <v>4.05</v>
      </c>
      <c r="R132" s="14">
        <v>2.21</v>
      </c>
      <c r="S132" s="14">
        <v>1.0900000000000001</v>
      </c>
      <c r="T132" s="14">
        <v>2.62</v>
      </c>
      <c r="U132" s="14">
        <v>-0.14000000000000001</v>
      </c>
      <c r="V132" s="14">
        <v>81.13</v>
      </c>
      <c r="X132" s="15">
        <f t="shared" si="20"/>
        <v>140</v>
      </c>
      <c r="Y132" s="15">
        <f t="shared" si="21"/>
        <v>108</v>
      </c>
      <c r="Z132" s="15">
        <f t="shared" si="22"/>
        <v>55</v>
      </c>
      <c r="AA132" s="15">
        <f t="shared" si="23"/>
        <v>122</v>
      </c>
      <c r="AB132" s="15">
        <f t="shared" si="24"/>
        <v>28</v>
      </c>
      <c r="AC132" s="24">
        <f t="shared" si="25"/>
        <v>90.6</v>
      </c>
      <c r="AD132" s="15">
        <f t="shared" si="26"/>
        <v>107</v>
      </c>
    </row>
    <row r="133" spans="1:30" s="21" customFormat="1" x14ac:dyDescent="0.25">
      <c r="A133" s="21" t="s">
        <v>231</v>
      </c>
      <c r="B133" s="21">
        <v>67965</v>
      </c>
      <c r="C133" s="21">
        <v>225</v>
      </c>
      <c r="D133" s="14">
        <v>1.38</v>
      </c>
      <c r="E133" s="14">
        <v>0.61</v>
      </c>
      <c r="F133" s="35">
        <f t="shared" si="17"/>
        <v>1.5650676891775569E-2</v>
      </c>
      <c r="G133" s="14">
        <v>0.02</v>
      </c>
      <c r="H133" s="14">
        <v>1.01</v>
      </c>
      <c r="I133" s="14">
        <v>0.36</v>
      </c>
      <c r="J133" s="14">
        <v>26.34</v>
      </c>
      <c r="K133" s="12">
        <f t="shared" si="18"/>
        <v>2.5656847363566508</v>
      </c>
      <c r="L133" s="14">
        <v>127.79</v>
      </c>
      <c r="M133" s="14">
        <v>60.74</v>
      </c>
      <c r="N133" s="14">
        <v>3.31</v>
      </c>
      <c r="O133" s="14">
        <v>2.4900000000000002</v>
      </c>
      <c r="P133" s="13">
        <f t="shared" si="19"/>
        <v>1.030395476448454</v>
      </c>
      <c r="Q133" s="14">
        <v>14.09</v>
      </c>
      <c r="R133" s="14">
        <v>1.43</v>
      </c>
      <c r="S133" s="14">
        <v>1.01</v>
      </c>
      <c r="T133" s="14">
        <v>5.62</v>
      </c>
      <c r="U133" s="14">
        <v>-1.05</v>
      </c>
      <c r="V133" s="14">
        <v>82.2</v>
      </c>
      <c r="X133" s="15">
        <f t="shared" si="20"/>
        <v>152</v>
      </c>
      <c r="Y133" s="15">
        <f t="shared" si="21"/>
        <v>1</v>
      </c>
      <c r="Z133" s="15">
        <f t="shared" si="22"/>
        <v>149</v>
      </c>
      <c r="AA133" s="15">
        <f t="shared" si="23"/>
        <v>126</v>
      </c>
      <c r="AB133" s="15">
        <f t="shared" si="24"/>
        <v>96</v>
      </c>
      <c r="AC133" s="24">
        <f t="shared" si="25"/>
        <v>104.8</v>
      </c>
      <c r="AD133" s="15">
        <f t="shared" si="26"/>
        <v>130</v>
      </c>
    </row>
    <row r="134" spans="1:30" s="21" customFormat="1" x14ac:dyDescent="0.25">
      <c r="A134" s="21" t="s">
        <v>232</v>
      </c>
      <c r="B134" s="21">
        <v>67605</v>
      </c>
      <c r="C134" s="22">
        <v>55988</v>
      </c>
      <c r="D134" s="14">
        <v>1017.13</v>
      </c>
      <c r="E134" s="14">
        <v>833.71</v>
      </c>
      <c r="F134" s="35">
        <f t="shared" ref="F134:F161" si="27">G134/(L134/100)</f>
        <v>4.1190135811293782</v>
      </c>
      <c r="G134" s="14">
        <v>4.6100000000000003</v>
      </c>
      <c r="H134" s="14">
        <v>831.07</v>
      </c>
      <c r="I134" s="14">
        <v>106.38</v>
      </c>
      <c r="J134" s="14">
        <v>10.46</v>
      </c>
      <c r="K134" s="12">
        <f t="shared" ref="K134:K161" si="28">(F134/E134)*100</f>
        <v>0.49405831537697498</v>
      </c>
      <c r="L134" s="14">
        <v>111.92</v>
      </c>
      <c r="M134" s="14">
        <v>100.32</v>
      </c>
      <c r="N134" s="14">
        <v>0.55000000000000004</v>
      </c>
      <c r="O134" s="14">
        <v>0.05</v>
      </c>
      <c r="P134" s="13">
        <f t="shared" ref="P134:P161" si="29">K134/O134</f>
        <v>9.8811663075394982</v>
      </c>
      <c r="Q134" s="14">
        <v>3.7</v>
      </c>
      <c r="R134" s="14">
        <v>2.2200000000000002</v>
      </c>
      <c r="S134" s="14">
        <v>1.1200000000000001</v>
      </c>
      <c r="T134" s="14">
        <v>2.39</v>
      </c>
      <c r="U134" s="14">
        <v>0.54</v>
      </c>
      <c r="V134" s="14">
        <v>59.93</v>
      </c>
      <c r="X134" s="15">
        <f t="shared" si="20"/>
        <v>66</v>
      </c>
      <c r="Y134" s="15">
        <f t="shared" si="21"/>
        <v>128</v>
      </c>
      <c r="Z134" s="15">
        <f t="shared" si="22"/>
        <v>52</v>
      </c>
      <c r="AA134" s="15">
        <f t="shared" si="23"/>
        <v>25</v>
      </c>
      <c r="AB134" s="15">
        <f t="shared" si="24"/>
        <v>20</v>
      </c>
      <c r="AC134" s="24">
        <f t="shared" si="25"/>
        <v>58.2</v>
      </c>
      <c r="AD134" s="15">
        <f t="shared" si="26"/>
        <v>37</v>
      </c>
    </row>
    <row r="135" spans="1:30" s="21" customFormat="1" x14ac:dyDescent="0.25">
      <c r="A135" s="21" t="s">
        <v>233</v>
      </c>
      <c r="B135" s="21">
        <v>4847</v>
      </c>
      <c r="C135" s="22">
        <v>1055</v>
      </c>
      <c r="D135" s="14">
        <v>10.23</v>
      </c>
      <c r="E135" s="14">
        <v>3.02</v>
      </c>
      <c r="F135" s="35">
        <f t="shared" si="27"/>
        <v>1.8964536317087045E-2</v>
      </c>
      <c r="G135" s="14">
        <v>0.03</v>
      </c>
      <c r="H135" s="14">
        <v>9.19</v>
      </c>
      <c r="I135" s="14">
        <v>1.03</v>
      </c>
      <c r="J135" s="14">
        <v>10.11</v>
      </c>
      <c r="K135" s="12">
        <f t="shared" si="28"/>
        <v>0.62796477871149148</v>
      </c>
      <c r="L135" s="14">
        <v>158.19</v>
      </c>
      <c r="M135" s="14">
        <v>32.909999999999997</v>
      </c>
      <c r="N135" s="14">
        <v>0.87</v>
      </c>
      <c r="O135" s="14">
        <v>0.67</v>
      </c>
      <c r="P135" s="13">
        <f t="shared" si="29"/>
        <v>0.93726086374849471</v>
      </c>
      <c r="Q135" s="14">
        <v>6.18</v>
      </c>
      <c r="R135" s="14">
        <v>1.97</v>
      </c>
      <c r="S135" s="14">
        <v>0.12</v>
      </c>
      <c r="T135" s="14">
        <v>3.1</v>
      </c>
      <c r="U135" s="14">
        <v>-0.24</v>
      </c>
      <c r="V135" s="14">
        <v>97.63</v>
      </c>
      <c r="X135" s="15">
        <f t="shared" ref="X135:X161" si="30">RANK(U135,$U$5:$U$399)</f>
        <v>143</v>
      </c>
      <c r="Y135" s="15">
        <f t="shared" ref="Y135:Y161" si="31">RANK(T135,$T$5:$T$399)</f>
        <v>68</v>
      </c>
      <c r="Z135" s="15">
        <f t="shared" ref="Z135:Z161" si="32">RANK(R135,$R$5:$R$399)</f>
        <v>111</v>
      </c>
      <c r="AA135" s="15">
        <f t="shared" ref="AA135:AA161" si="33">RANK(V135,$V$5:$V$399,1)</f>
        <v>150</v>
      </c>
      <c r="AB135" s="15">
        <f t="shared" ref="AB135:AB161" si="34">RANK(M135,$M$5:$M$399)</f>
        <v>142</v>
      </c>
      <c r="AC135" s="24">
        <f t="shared" ref="AC135:AC161" si="35">AVERAGE(X135:AB135)</f>
        <v>122.8</v>
      </c>
      <c r="AD135" s="15">
        <f t="shared" ref="AD135:AD161" si="36">RANK(AC135,$AC$5:$AC$399,1)</f>
        <v>146</v>
      </c>
    </row>
    <row r="136" spans="1:30" s="21" customFormat="1" x14ac:dyDescent="0.25">
      <c r="A136" s="21" t="s">
        <v>234</v>
      </c>
      <c r="B136" s="21">
        <v>8616</v>
      </c>
      <c r="C136" s="22">
        <v>2063</v>
      </c>
      <c r="D136" s="14">
        <v>26.04</v>
      </c>
      <c r="E136" s="14">
        <v>8.66</v>
      </c>
      <c r="F136" s="35">
        <f t="shared" si="27"/>
        <v>4.0572792362768492E-2</v>
      </c>
      <c r="G136" s="14">
        <v>0.17</v>
      </c>
      <c r="H136" s="14">
        <v>19.73</v>
      </c>
      <c r="I136" s="14">
        <v>6.3</v>
      </c>
      <c r="J136" s="14">
        <v>24.19</v>
      </c>
      <c r="K136" s="12">
        <f t="shared" si="28"/>
        <v>0.46850799495113732</v>
      </c>
      <c r="L136" s="14">
        <v>419</v>
      </c>
      <c r="M136" s="14">
        <v>43.87</v>
      </c>
      <c r="N136" s="14">
        <v>2</v>
      </c>
      <c r="O136" s="14">
        <v>0.12</v>
      </c>
      <c r="P136" s="13">
        <f t="shared" si="29"/>
        <v>3.9042332912594779</v>
      </c>
      <c r="Q136" s="14">
        <v>4.28</v>
      </c>
      <c r="R136" s="14">
        <v>2.42</v>
      </c>
      <c r="S136" s="14">
        <v>0.65</v>
      </c>
      <c r="T136" s="14">
        <v>2.4300000000000002</v>
      </c>
      <c r="U136" s="14">
        <v>0.5</v>
      </c>
      <c r="V136" s="14">
        <v>68.17</v>
      </c>
      <c r="X136" s="15">
        <f t="shared" si="30"/>
        <v>72</v>
      </c>
      <c r="Y136" s="15">
        <f t="shared" si="31"/>
        <v>125</v>
      </c>
      <c r="Z136" s="15">
        <f t="shared" si="32"/>
        <v>18</v>
      </c>
      <c r="AA136" s="15">
        <f t="shared" si="33"/>
        <v>51</v>
      </c>
      <c r="AB136" s="15">
        <f t="shared" si="34"/>
        <v>130</v>
      </c>
      <c r="AC136" s="24">
        <f t="shared" si="35"/>
        <v>79.2</v>
      </c>
      <c r="AD136" s="15">
        <f t="shared" si="36"/>
        <v>87</v>
      </c>
    </row>
    <row r="137" spans="1:30" s="21" customFormat="1" x14ac:dyDescent="0.25">
      <c r="A137" s="21" t="s">
        <v>235</v>
      </c>
      <c r="B137" s="21">
        <v>15173</v>
      </c>
      <c r="C137" s="22">
        <v>2065</v>
      </c>
      <c r="D137" s="14">
        <v>27.12</v>
      </c>
      <c r="E137" s="14">
        <v>11.03</v>
      </c>
      <c r="F137" s="35">
        <f t="shared" si="27"/>
        <v>3.6137612026597279E-2</v>
      </c>
      <c r="G137" s="14">
        <v>0.05</v>
      </c>
      <c r="H137" s="14">
        <v>22.17</v>
      </c>
      <c r="I137" s="14">
        <v>4.93</v>
      </c>
      <c r="J137" s="14">
        <v>18.170000000000002</v>
      </c>
      <c r="K137" s="12">
        <f t="shared" si="28"/>
        <v>0.32763020876334797</v>
      </c>
      <c r="L137" s="14">
        <v>138.36000000000001</v>
      </c>
      <c r="M137" s="14">
        <v>49.76</v>
      </c>
      <c r="N137" s="14">
        <v>0.47</v>
      </c>
      <c r="O137" s="14">
        <v>0.03</v>
      </c>
      <c r="P137" s="13">
        <f t="shared" si="29"/>
        <v>10.921006958778266</v>
      </c>
      <c r="Q137" s="14">
        <v>4.88</v>
      </c>
      <c r="R137" s="14">
        <v>2.02</v>
      </c>
      <c r="S137" s="14">
        <v>0.77</v>
      </c>
      <c r="T137" s="14">
        <v>2.59</v>
      </c>
      <c r="U137" s="14">
        <v>0.46</v>
      </c>
      <c r="V137" s="14">
        <v>74.760000000000005</v>
      </c>
      <c r="X137" s="15">
        <f t="shared" si="30"/>
        <v>78</v>
      </c>
      <c r="Y137" s="15">
        <f t="shared" si="31"/>
        <v>110</v>
      </c>
      <c r="Z137" s="15">
        <f t="shared" si="32"/>
        <v>102</v>
      </c>
      <c r="AA137" s="15">
        <f t="shared" si="33"/>
        <v>92</v>
      </c>
      <c r="AB137" s="15">
        <f t="shared" si="34"/>
        <v>115</v>
      </c>
      <c r="AC137" s="24">
        <f t="shared" si="35"/>
        <v>99.4</v>
      </c>
      <c r="AD137" s="15">
        <f t="shared" si="36"/>
        <v>122</v>
      </c>
    </row>
    <row r="138" spans="1:30" s="21" customFormat="1" x14ac:dyDescent="0.25">
      <c r="A138" s="21" t="s">
        <v>236</v>
      </c>
      <c r="B138" s="21">
        <v>67959</v>
      </c>
      <c r="C138" s="22">
        <v>18071</v>
      </c>
      <c r="D138" s="14">
        <v>270.17</v>
      </c>
      <c r="E138" s="14">
        <v>217.02</v>
      </c>
      <c r="F138" s="35">
        <f t="shared" si="27"/>
        <v>0.7839448102853559</v>
      </c>
      <c r="G138" s="14">
        <v>0.25</v>
      </c>
      <c r="H138" s="14">
        <v>225.96</v>
      </c>
      <c r="I138" s="14">
        <v>24.86</v>
      </c>
      <c r="J138" s="14">
        <v>9.1999999999999993</v>
      </c>
      <c r="K138" s="12">
        <f t="shared" si="28"/>
        <v>0.36123159629774021</v>
      </c>
      <c r="L138" s="14">
        <v>31.89</v>
      </c>
      <c r="M138" s="14">
        <v>96.04</v>
      </c>
      <c r="N138" s="14">
        <v>0.12</v>
      </c>
      <c r="O138" s="14">
        <v>0.04</v>
      </c>
      <c r="P138" s="13">
        <f t="shared" si="29"/>
        <v>9.0307899074435056</v>
      </c>
      <c r="Q138" s="14">
        <v>4.33</v>
      </c>
      <c r="R138" s="14">
        <v>2.2799999999999998</v>
      </c>
      <c r="S138" s="14">
        <v>1.19</v>
      </c>
      <c r="T138" s="14">
        <v>2.86</v>
      </c>
      <c r="U138" s="14">
        <v>0.83</v>
      </c>
      <c r="V138" s="14">
        <v>63.65</v>
      </c>
      <c r="X138" s="15">
        <f t="shared" si="30"/>
        <v>26</v>
      </c>
      <c r="Y138" s="15">
        <f t="shared" si="31"/>
        <v>88</v>
      </c>
      <c r="Z138" s="15">
        <f t="shared" si="32"/>
        <v>35</v>
      </c>
      <c r="AA138" s="15">
        <f t="shared" si="33"/>
        <v>34</v>
      </c>
      <c r="AB138" s="15">
        <f t="shared" si="34"/>
        <v>27</v>
      </c>
      <c r="AC138" s="24">
        <f t="shared" si="35"/>
        <v>42</v>
      </c>
      <c r="AD138" s="15">
        <f t="shared" si="36"/>
        <v>11</v>
      </c>
    </row>
    <row r="139" spans="1:30" s="21" customFormat="1" x14ac:dyDescent="0.25">
      <c r="A139" s="21" t="s">
        <v>237</v>
      </c>
      <c r="B139" s="21">
        <v>67864</v>
      </c>
      <c r="C139" s="22">
        <v>59384</v>
      </c>
      <c r="D139" s="14">
        <v>877.85</v>
      </c>
      <c r="E139" s="14">
        <v>715.24</v>
      </c>
      <c r="F139" s="35">
        <f t="shared" si="27"/>
        <v>2.7938342967244698</v>
      </c>
      <c r="G139" s="14">
        <v>1.1599999999999999</v>
      </c>
      <c r="H139" s="14">
        <v>685.92</v>
      </c>
      <c r="I139" s="14">
        <v>93.13</v>
      </c>
      <c r="J139" s="14">
        <v>10.61</v>
      </c>
      <c r="K139" s="12">
        <f t="shared" si="28"/>
        <v>0.39061493998161034</v>
      </c>
      <c r="L139" s="14">
        <v>41.52</v>
      </c>
      <c r="M139" s="14">
        <v>104.27</v>
      </c>
      <c r="N139" s="14">
        <v>0.16</v>
      </c>
      <c r="O139" s="14">
        <v>0.08</v>
      </c>
      <c r="P139" s="13">
        <f t="shared" si="29"/>
        <v>4.8826867497701292</v>
      </c>
      <c r="Q139" s="14">
        <v>3.58</v>
      </c>
      <c r="R139" s="14">
        <v>2.58</v>
      </c>
      <c r="S139" s="14">
        <v>1.38</v>
      </c>
      <c r="T139" s="14">
        <v>2.0299999999999998</v>
      </c>
      <c r="U139" s="14">
        <v>0.36</v>
      </c>
      <c r="V139" s="14">
        <v>60.89</v>
      </c>
      <c r="X139" s="15">
        <f t="shared" si="30"/>
        <v>92</v>
      </c>
      <c r="Y139" s="15">
        <f t="shared" si="31"/>
        <v>149</v>
      </c>
      <c r="Z139" s="15">
        <f t="shared" si="32"/>
        <v>12</v>
      </c>
      <c r="AA139" s="15">
        <f t="shared" si="33"/>
        <v>27</v>
      </c>
      <c r="AB139" s="15">
        <f t="shared" si="34"/>
        <v>17</v>
      </c>
      <c r="AC139" s="24">
        <f t="shared" si="35"/>
        <v>59.4</v>
      </c>
      <c r="AD139" s="15">
        <f t="shared" si="36"/>
        <v>39</v>
      </c>
    </row>
    <row r="140" spans="1:30" s="21" customFormat="1" x14ac:dyDescent="0.25">
      <c r="A140" s="21" t="s">
        <v>238</v>
      </c>
      <c r="B140" s="21">
        <v>8915</v>
      </c>
      <c r="C140" s="22">
        <v>3469</v>
      </c>
      <c r="D140" s="14">
        <v>73.069999999999993</v>
      </c>
      <c r="E140" s="14">
        <v>63.44</v>
      </c>
      <c r="F140" s="35">
        <f t="shared" si="27"/>
        <v>0.1606206624844683</v>
      </c>
      <c r="G140" s="14">
        <v>0.53</v>
      </c>
      <c r="H140" s="14">
        <v>66.62</v>
      </c>
      <c r="I140" s="14">
        <v>6.39</v>
      </c>
      <c r="J140" s="14">
        <v>8.75</v>
      </c>
      <c r="K140" s="12">
        <f t="shared" si="28"/>
        <v>0.25318515524033464</v>
      </c>
      <c r="L140" s="14">
        <v>329.97</v>
      </c>
      <c r="M140" s="14">
        <v>95.23</v>
      </c>
      <c r="N140" s="14">
        <v>0.84</v>
      </c>
      <c r="O140" s="14">
        <v>-0.02</v>
      </c>
      <c r="P140" s="13">
        <v>5</v>
      </c>
      <c r="Q140" s="14">
        <v>5.43</v>
      </c>
      <c r="R140" s="14">
        <v>1.81</v>
      </c>
      <c r="S140" s="14">
        <v>1.64</v>
      </c>
      <c r="T140" s="14">
        <v>3.42</v>
      </c>
      <c r="U140" s="14">
        <v>0.88</v>
      </c>
      <c r="V140" s="14">
        <v>54.04</v>
      </c>
      <c r="X140" s="15">
        <f t="shared" si="30"/>
        <v>21</v>
      </c>
      <c r="Y140" s="15">
        <f t="shared" si="31"/>
        <v>46</v>
      </c>
      <c r="Z140" s="15">
        <f t="shared" si="32"/>
        <v>135</v>
      </c>
      <c r="AA140" s="15">
        <f t="shared" si="33"/>
        <v>13</v>
      </c>
      <c r="AB140" s="15">
        <f t="shared" si="34"/>
        <v>29</v>
      </c>
      <c r="AC140" s="24">
        <f t="shared" si="35"/>
        <v>48.8</v>
      </c>
      <c r="AD140" s="15">
        <f t="shared" si="36"/>
        <v>22</v>
      </c>
    </row>
    <row r="141" spans="1:30" s="21" customFormat="1" x14ac:dyDescent="0.25">
      <c r="A141" s="21" t="s">
        <v>239</v>
      </c>
      <c r="B141" s="21">
        <v>67964</v>
      </c>
      <c r="C141" s="22">
        <v>1622</v>
      </c>
      <c r="D141" s="14">
        <v>12.74</v>
      </c>
      <c r="E141" s="14">
        <v>4.2699999999999996</v>
      </c>
      <c r="F141" s="35">
        <f t="shared" si="27"/>
        <v>4.4049629248953816E-2</v>
      </c>
      <c r="G141" s="14">
        <v>0.06</v>
      </c>
      <c r="H141" s="14">
        <v>11.49</v>
      </c>
      <c r="I141" s="14">
        <v>1.2</v>
      </c>
      <c r="J141" s="14">
        <v>9.4499999999999993</v>
      </c>
      <c r="K141" s="12">
        <f t="shared" si="28"/>
        <v>1.0316072423642579</v>
      </c>
      <c r="L141" s="14">
        <v>136.21</v>
      </c>
      <c r="M141" s="14">
        <v>37.200000000000003</v>
      </c>
      <c r="N141" s="14">
        <v>1.52</v>
      </c>
      <c r="O141" s="14">
        <v>0.21</v>
      </c>
      <c r="P141" s="13">
        <f t="shared" si="29"/>
        <v>4.9124154398297994</v>
      </c>
      <c r="Q141" s="14">
        <v>6.95</v>
      </c>
      <c r="R141" s="14">
        <v>2.23</v>
      </c>
      <c r="S141" s="14">
        <v>0.28999999999999998</v>
      </c>
      <c r="T141" s="14">
        <v>3.65</v>
      </c>
      <c r="U141" s="14">
        <v>0.09</v>
      </c>
      <c r="V141" s="14">
        <v>86.96</v>
      </c>
      <c r="X141" s="15">
        <f t="shared" si="30"/>
        <v>130</v>
      </c>
      <c r="Y141" s="15">
        <f t="shared" si="31"/>
        <v>27</v>
      </c>
      <c r="Z141" s="15">
        <f t="shared" si="32"/>
        <v>48</v>
      </c>
      <c r="AA141" s="15">
        <f t="shared" si="33"/>
        <v>139</v>
      </c>
      <c r="AB141" s="15">
        <f t="shared" si="34"/>
        <v>136</v>
      </c>
      <c r="AC141" s="24">
        <f t="shared" si="35"/>
        <v>96</v>
      </c>
      <c r="AD141" s="15">
        <f t="shared" si="36"/>
        <v>119</v>
      </c>
    </row>
    <row r="142" spans="1:30" s="21" customFormat="1" x14ac:dyDescent="0.25">
      <c r="A142" s="21" t="s">
        <v>240</v>
      </c>
      <c r="B142" s="21">
        <v>15393</v>
      </c>
      <c r="C142" s="22">
        <v>4119</v>
      </c>
      <c r="D142" s="14">
        <v>51.9</v>
      </c>
      <c r="E142" s="14">
        <v>22.24</v>
      </c>
      <c r="F142" s="35">
        <f t="shared" si="27"/>
        <v>8.4402430790006755E-2</v>
      </c>
      <c r="G142" s="14">
        <v>0.05</v>
      </c>
      <c r="H142" s="14">
        <v>45.12</v>
      </c>
      <c r="I142" s="14">
        <v>5.52</v>
      </c>
      <c r="J142" s="14">
        <v>10.63</v>
      </c>
      <c r="K142" s="12">
        <f t="shared" si="28"/>
        <v>0.37950733268887932</v>
      </c>
      <c r="L142" s="14">
        <v>59.24</v>
      </c>
      <c r="M142" s="14">
        <v>49.3</v>
      </c>
      <c r="N142" s="14">
        <v>0.21</v>
      </c>
      <c r="O142" s="14">
        <v>0.04</v>
      </c>
      <c r="P142" s="13">
        <f t="shared" si="29"/>
        <v>9.4876833172219825</v>
      </c>
      <c r="Q142" s="14">
        <v>4.17</v>
      </c>
      <c r="R142" s="14">
        <v>2.33</v>
      </c>
      <c r="S142" s="14">
        <v>0.17</v>
      </c>
      <c r="T142" s="14">
        <v>2.99</v>
      </c>
      <c r="U142" s="14">
        <v>0.85</v>
      </c>
      <c r="V142" s="14">
        <v>73.260000000000005</v>
      </c>
      <c r="X142" s="15">
        <f t="shared" si="30"/>
        <v>24</v>
      </c>
      <c r="Y142" s="15">
        <f t="shared" si="31"/>
        <v>76</v>
      </c>
      <c r="Z142" s="15">
        <f t="shared" si="32"/>
        <v>27</v>
      </c>
      <c r="AA142" s="15">
        <f t="shared" si="33"/>
        <v>84</v>
      </c>
      <c r="AB142" s="15">
        <f t="shared" si="34"/>
        <v>117</v>
      </c>
      <c r="AC142" s="24">
        <f t="shared" si="35"/>
        <v>65.599999999999994</v>
      </c>
      <c r="AD142" s="15">
        <f t="shared" si="36"/>
        <v>55</v>
      </c>
    </row>
    <row r="143" spans="1:30" s="21" customFormat="1" x14ac:dyDescent="0.25">
      <c r="A143" s="21" t="s">
        <v>241</v>
      </c>
      <c r="B143" s="21">
        <v>17437</v>
      </c>
      <c r="C143" s="21">
        <v>555</v>
      </c>
      <c r="D143" s="14">
        <v>2.71</v>
      </c>
      <c r="E143" s="14">
        <v>1.23</v>
      </c>
      <c r="F143" s="35">
        <f t="shared" si="27"/>
        <v>3.8722168441432721E-3</v>
      </c>
      <c r="G143" s="14">
        <v>0.01</v>
      </c>
      <c r="H143" s="14">
        <v>2.37</v>
      </c>
      <c r="I143" s="14">
        <v>0.34</v>
      </c>
      <c r="J143" s="14">
        <v>12.42</v>
      </c>
      <c r="K143" s="12">
        <f t="shared" si="28"/>
        <v>0.31481437757262376</v>
      </c>
      <c r="L143" s="14">
        <v>258.25</v>
      </c>
      <c r="M143" s="14">
        <v>52.01</v>
      </c>
      <c r="N143" s="14">
        <v>1.1100000000000001</v>
      </c>
      <c r="O143" s="14">
        <v>1.37</v>
      </c>
      <c r="P143" s="13">
        <f t="shared" si="29"/>
        <v>0.2297915164763677</v>
      </c>
      <c r="Q143" s="14">
        <v>4.09</v>
      </c>
      <c r="R143" s="14">
        <v>1.81</v>
      </c>
      <c r="S143" s="14">
        <v>0.3</v>
      </c>
      <c r="T143" s="14">
        <v>2.59</v>
      </c>
      <c r="U143" s="14">
        <v>0.09</v>
      </c>
      <c r="V143" s="14">
        <v>69.67</v>
      </c>
      <c r="X143" s="15">
        <f t="shared" si="30"/>
        <v>130</v>
      </c>
      <c r="Y143" s="15">
        <f t="shared" si="31"/>
        <v>110</v>
      </c>
      <c r="Z143" s="15">
        <f t="shared" si="32"/>
        <v>135</v>
      </c>
      <c r="AA143" s="15">
        <f t="shared" si="33"/>
        <v>59</v>
      </c>
      <c r="AB143" s="15">
        <f t="shared" si="34"/>
        <v>111</v>
      </c>
      <c r="AC143" s="24">
        <f t="shared" si="35"/>
        <v>109</v>
      </c>
      <c r="AD143" s="15">
        <f t="shared" si="36"/>
        <v>138</v>
      </c>
    </row>
    <row r="144" spans="1:30" s="21" customFormat="1" x14ac:dyDescent="0.25">
      <c r="A144" s="21" t="s">
        <v>242</v>
      </c>
      <c r="B144" s="21">
        <v>18861</v>
      </c>
      <c r="C144" s="21">
        <v>302</v>
      </c>
      <c r="D144" s="14">
        <v>2.5499999999999998</v>
      </c>
      <c r="E144" s="14">
        <v>1.84</v>
      </c>
      <c r="F144" s="35">
        <v>0</v>
      </c>
      <c r="G144" s="14">
        <v>0</v>
      </c>
      <c r="H144" s="14">
        <v>2.2400000000000002</v>
      </c>
      <c r="I144" s="14">
        <v>0.31</v>
      </c>
      <c r="J144" s="14">
        <v>12.04</v>
      </c>
      <c r="K144" s="12">
        <f t="shared" si="28"/>
        <v>0</v>
      </c>
      <c r="L144" s="14">
        <v>0</v>
      </c>
      <c r="M144" s="14">
        <v>81.94</v>
      </c>
      <c r="N144" s="14">
        <v>0</v>
      </c>
      <c r="O144" s="14">
        <v>2.31</v>
      </c>
      <c r="P144" s="13">
        <f t="shared" si="29"/>
        <v>0</v>
      </c>
      <c r="Q144" s="14">
        <v>6.67</v>
      </c>
      <c r="R144" s="14">
        <v>1.46</v>
      </c>
      <c r="S144" s="14">
        <v>0.22</v>
      </c>
      <c r="T144" s="14">
        <v>4.99</v>
      </c>
      <c r="U144" s="14">
        <v>-1.24</v>
      </c>
      <c r="V144" s="14">
        <v>99.12</v>
      </c>
      <c r="X144" s="15">
        <f t="shared" si="30"/>
        <v>156</v>
      </c>
      <c r="Y144" s="15">
        <f t="shared" si="31"/>
        <v>4</v>
      </c>
      <c r="Z144" s="15">
        <f t="shared" si="32"/>
        <v>147</v>
      </c>
      <c r="AA144" s="15">
        <f t="shared" si="33"/>
        <v>151</v>
      </c>
      <c r="AB144" s="15">
        <f t="shared" si="34"/>
        <v>58</v>
      </c>
      <c r="AC144" s="24">
        <f t="shared" si="35"/>
        <v>103.2</v>
      </c>
      <c r="AD144" s="15">
        <f t="shared" si="36"/>
        <v>128</v>
      </c>
    </row>
    <row r="145" spans="1:30" s="21" customFormat="1" x14ac:dyDescent="0.25">
      <c r="A145" s="21" t="s">
        <v>243</v>
      </c>
      <c r="B145" s="21">
        <v>5602</v>
      </c>
      <c r="C145" s="22">
        <v>17833</v>
      </c>
      <c r="D145" s="14">
        <v>184.44</v>
      </c>
      <c r="E145" s="14">
        <v>149.01</v>
      </c>
      <c r="F145" s="35">
        <f t="shared" si="27"/>
        <v>2.0337301587301586</v>
      </c>
      <c r="G145" s="14">
        <v>1.64</v>
      </c>
      <c r="H145" s="14">
        <v>159.91999999999999</v>
      </c>
      <c r="I145" s="14">
        <v>23.66</v>
      </c>
      <c r="J145" s="14">
        <v>12.83</v>
      </c>
      <c r="K145" s="12">
        <f t="shared" si="28"/>
        <v>1.3648279704249102</v>
      </c>
      <c r="L145" s="14">
        <v>80.64</v>
      </c>
      <c r="M145" s="14">
        <v>93.18</v>
      </c>
      <c r="N145" s="14">
        <v>1.1000000000000001</v>
      </c>
      <c r="O145" s="14">
        <v>0.11</v>
      </c>
      <c r="P145" s="13">
        <f t="shared" si="29"/>
        <v>12.407527003862819</v>
      </c>
      <c r="Q145" s="14">
        <v>4.87</v>
      </c>
      <c r="R145" s="14">
        <v>1.97</v>
      </c>
      <c r="S145" s="14">
        <v>0.82</v>
      </c>
      <c r="T145" s="14">
        <v>3.64</v>
      </c>
      <c r="U145" s="14">
        <v>1.28</v>
      </c>
      <c r="V145" s="14">
        <v>69.89</v>
      </c>
      <c r="X145" s="15">
        <f t="shared" si="30"/>
        <v>4</v>
      </c>
      <c r="Y145" s="15">
        <f t="shared" si="31"/>
        <v>29</v>
      </c>
      <c r="Z145" s="15">
        <f t="shared" si="32"/>
        <v>111</v>
      </c>
      <c r="AA145" s="15">
        <f t="shared" si="33"/>
        <v>60</v>
      </c>
      <c r="AB145" s="15">
        <f t="shared" si="34"/>
        <v>35</v>
      </c>
      <c r="AC145" s="24">
        <f t="shared" si="35"/>
        <v>47.8</v>
      </c>
      <c r="AD145" s="15">
        <f t="shared" si="36"/>
        <v>21</v>
      </c>
    </row>
    <row r="146" spans="1:30" s="21" customFormat="1" x14ac:dyDescent="0.25">
      <c r="A146" s="21" t="s">
        <v>244</v>
      </c>
      <c r="B146" s="21">
        <v>23803</v>
      </c>
      <c r="C146" s="22">
        <v>1744</v>
      </c>
      <c r="D146" s="14">
        <v>24.23</v>
      </c>
      <c r="E146" s="14">
        <v>21.14</v>
      </c>
      <c r="F146" s="35">
        <f t="shared" si="27"/>
        <v>0</v>
      </c>
      <c r="G146" s="14">
        <v>0</v>
      </c>
      <c r="H146" s="14">
        <v>18.37</v>
      </c>
      <c r="I146" s="14">
        <v>2.25</v>
      </c>
      <c r="J146" s="14">
        <v>9.2899999999999991</v>
      </c>
      <c r="K146" s="12">
        <f t="shared" si="28"/>
        <v>0</v>
      </c>
      <c r="L146" s="14">
        <v>1.26</v>
      </c>
      <c r="M146" s="14">
        <v>115.06</v>
      </c>
      <c r="N146" s="14">
        <v>0.01</v>
      </c>
      <c r="O146" s="14">
        <v>0.04</v>
      </c>
      <c r="P146" s="13">
        <f t="shared" si="29"/>
        <v>0</v>
      </c>
      <c r="Q146" s="14">
        <v>4</v>
      </c>
      <c r="R146" s="14">
        <v>2.27</v>
      </c>
      <c r="S146" s="14">
        <v>1.96</v>
      </c>
      <c r="T146" s="14">
        <v>1.83</v>
      </c>
      <c r="U146" s="14">
        <v>0.22</v>
      </c>
      <c r="V146" s="14">
        <v>100</v>
      </c>
      <c r="X146" s="15">
        <f t="shared" si="30"/>
        <v>116</v>
      </c>
      <c r="Y146" s="15">
        <f t="shared" si="31"/>
        <v>153</v>
      </c>
      <c r="Z146" s="15">
        <f t="shared" si="32"/>
        <v>38</v>
      </c>
      <c r="AA146" s="15">
        <f t="shared" si="33"/>
        <v>152</v>
      </c>
      <c r="AB146" s="15">
        <f t="shared" si="34"/>
        <v>2</v>
      </c>
      <c r="AC146" s="24">
        <f t="shared" si="35"/>
        <v>92.2</v>
      </c>
      <c r="AD146" s="15">
        <f t="shared" si="36"/>
        <v>110</v>
      </c>
    </row>
    <row r="147" spans="1:30" s="21" customFormat="1" x14ac:dyDescent="0.25">
      <c r="A147" s="21" t="s">
        <v>245</v>
      </c>
      <c r="B147" s="21">
        <v>13926</v>
      </c>
      <c r="C147" s="22">
        <v>4388</v>
      </c>
      <c r="D147" s="14">
        <v>66.45</v>
      </c>
      <c r="E147" s="14">
        <v>41.82</v>
      </c>
      <c r="F147" s="35">
        <f t="shared" si="27"/>
        <v>0.53639214391813828</v>
      </c>
      <c r="G147" s="14">
        <v>0.65</v>
      </c>
      <c r="H147" s="14">
        <v>59.11</v>
      </c>
      <c r="I147" s="14">
        <v>6.71</v>
      </c>
      <c r="J147" s="14">
        <v>10.09</v>
      </c>
      <c r="K147" s="12">
        <f t="shared" si="28"/>
        <v>1.2826210997564282</v>
      </c>
      <c r="L147" s="14">
        <v>121.18</v>
      </c>
      <c r="M147" s="14">
        <v>70.760000000000005</v>
      </c>
      <c r="N147" s="14">
        <v>1.55</v>
      </c>
      <c r="O147" s="14">
        <v>0.89</v>
      </c>
      <c r="P147" s="13">
        <f t="shared" si="29"/>
        <v>1.4411473030971103</v>
      </c>
      <c r="Q147" s="14">
        <v>4.84</v>
      </c>
      <c r="R147" s="14">
        <v>2.06</v>
      </c>
      <c r="S147" s="14">
        <v>0.7</v>
      </c>
      <c r="T147" s="14">
        <v>3.3</v>
      </c>
      <c r="U147" s="14">
        <v>-0.23</v>
      </c>
      <c r="V147" s="14">
        <v>72.92</v>
      </c>
      <c r="X147" s="15">
        <f t="shared" si="30"/>
        <v>142</v>
      </c>
      <c r="Y147" s="15">
        <f t="shared" si="31"/>
        <v>55</v>
      </c>
      <c r="Z147" s="15">
        <f t="shared" si="32"/>
        <v>93</v>
      </c>
      <c r="AA147" s="15">
        <f t="shared" si="33"/>
        <v>80</v>
      </c>
      <c r="AB147" s="15">
        <f t="shared" si="34"/>
        <v>78</v>
      </c>
      <c r="AC147" s="24">
        <f t="shared" si="35"/>
        <v>89.6</v>
      </c>
      <c r="AD147" s="15">
        <f t="shared" si="36"/>
        <v>105</v>
      </c>
    </row>
    <row r="148" spans="1:30" s="21" customFormat="1" x14ac:dyDescent="0.25">
      <c r="A148" s="21" t="s">
        <v>246</v>
      </c>
      <c r="B148" s="21">
        <v>16067</v>
      </c>
      <c r="C148" s="22">
        <v>2494</v>
      </c>
      <c r="D148" s="14">
        <v>31.6</v>
      </c>
      <c r="E148" s="14">
        <v>9.1199999999999992</v>
      </c>
      <c r="F148" s="35">
        <f t="shared" si="27"/>
        <v>0.25062656641604009</v>
      </c>
      <c r="G148" s="14">
        <v>0.02</v>
      </c>
      <c r="H148" s="14">
        <v>27.9</v>
      </c>
      <c r="I148" s="14">
        <v>3.66</v>
      </c>
      <c r="J148" s="14">
        <v>11.58</v>
      </c>
      <c r="K148" s="12">
        <f t="shared" si="28"/>
        <v>2.7480983159653518</v>
      </c>
      <c r="L148" s="14">
        <v>7.98</v>
      </c>
      <c r="M148" s="14">
        <v>32.69</v>
      </c>
      <c r="N148" s="14">
        <v>0.17</v>
      </c>
      <c r="O148" s="14">
        <v>0.16</v>
      </c>
      <c r="P148" s="13">
        <f t="shared" si="29"/>
        <v>17.175614474783448</v>
      </c>
      <c r="Q148" s="14">
        <v>5.58</v>
      </c>
      <c r="R148" s="14">
        <v>2.02</v>
      </c>
      <c r="S148" s="14">
        <v>0.4</v>
      </c>
      <c r="T148" s="14">
        <v>2.68</v>
      </c>
      <c r="U148" s="14">
        <v>0.54</v>
      </c>
      <c r="V148" s="14">
        <v>68.849999999999994</v>
      </c>
      <c r="X148" s="15">
        <f t="shared" si="30"/>
        <v>66</v>
      </c>
      <c r="Y148" s="15">
        <f t="shared" si="31"/>
        <v>105</v>
      </c>
      <c r="Z148" s="15">
        <f t="shared" si="32"/>
        <v>102</v>
      </c>
      <c r="AA148" s="15">
        <f t="shared" si="33"/>
        <v>55</v>
      </c>
      <c r="AB148" s="15">
        <f t="shared" si="34"/>
        <v>143</v>
      </c>
      <c r="AC148" s="24">
        <f t="shared" si="35"/>
        <v>94.2</v>
      </c>
      <c r="AD148" s="15">
        <f t="shared" si="36"/>
        <v>114</v>
      </c>
    </row>
    <row r="149" spans="1:30" s="21" customFormat="1" x14ac:dyDescent="0.25">
      <c r="A149" s="21" t="s">
        <v>247</v>
      </c>
      <c r="B149" s="21">
        <v>68349</v>
      </c>
      <c r="C149" s="22">
        <v>16549</v>
      </c>
      <c r="D149" s="14">
        <v>203.59</v>
      </c>
      <c r="E149" s="14">
        <v>141.47</v>
      </c>
      <c r="F149" s="35">
        <f t="shared" si="27"/>
        <v>1.5101684676823948</v>
      </c>
      <c r="G149" s="14">
        <v>2.25</v>
      </c>
      <c r="H149" s="14">
        <v>171.03</v>
      </c>
      <c r="I149" s="14">
        <v>26.4</v>
      </c>
      <c r="J149" s="14">
        <v>12.97</v>
      </c>
      <c r="K149" s="12">
        <f t="shared" si="28"/>
        <v>1.0674831891442673</v>
      </c>
      <c r="L149" s="14">
        <v>148.99</v>
      </c>
      <c r="M149" s="14">
        <v>82.72</v>
      </c>
      <c r="N149" s="14">
        <v>1.59</v>
      </c>
      <c r="O149" s="14">
        <v>-0.01</v>
      </c>
      <c r="P149" s="13">
        <v>5</v>
      </c>
      <c r="Q149" s="14">
        <v>5.25</v>
      </c>
      <c r="R149" s="14">
        <v>2.14</v>
      </c>
      <c r="S149" s="14">
        <v>0.56999999999999995</v>
      </c>
      <c r="T149" s="14">
        <v>3.79</v>
      </c>
      <c r="U149" s="14">
        <v>0.63</v>
      </c>
      <c r="V149" s="14">
        <v>81.760000000000005</v>
      </c>
      <c r="X149" s="15">
        <f t="shared" si="30"/>
        <v>50</v>
      </c>
      <c r="Y149" s="15">
        <f t="shared" si="31"/>
        <v>20</v>
      </c>
      <c r="Z149" s="15">
        <f t="shared" si="32"/>
        <v>69</v>
      </c>
      <c r="AA149" s="15">
        <f t="shared" si="33"/>
        <v>124</v>
      </c>
      <c r="AB149" s="15">
        <f t="shared" si="34"/>
        <v>55</v>
      </c>
      <c r="AC149" s="24">
        <f t="shared" si="35"/>
        <v>63.6</v>
      </c>
      <c r="AD149" s="15">
        <f t="shared" si="36"/>
        <v>49</v>
      </c>
    </row>
    <row r="150" spans="1:30" s="21" customFormat="1" x14ac:dyDescent="0.25">
      <c r="A150" s="21" t="s">
        <v>248</v>
      </c>
      <c r="B150" s="21">
        <v>18181</v>
      </c>
      <c r="C150" s="22">
        <v>41525</v>
      </c>
      <c r="D150" s="14">
        <v>518.35</v>
      </c>
      <c r="E150" s="14">
        <v>407.2</v>
      </c>
      <c r="F150" s="35">
        <f t="shared" si="27"/>
        <v>2.2262168141592924</v>
      </c>
      <c r="G150" s="14">
        <v>3.22</v>
      </c>
      <c r="H150" s="14">
        <v>467.09</v>
      </c>
      <c r="I150" s="14">
        <v>49.01</v>
      </c>
      <c r="J150" s="14">
        <v>9.4600000000000009</v>
      </c>
      <c r="K150" s="12">
        <f t="shared" si="28"/>
        <v>0.54671336300572015</v>
      </c>
      <c r="L150" s="14">
        <v>144.63999999999999</v>
      </c>
      <c r="M150" s="14">
        <v>87.18</v>
      </c>
      <c r="N150" s="14">
        <v>0.79</v>
      </c>
      <c r="O150" s="14">
        <v>0.23</v>
      </c>
      <c r="P150" s="13">
        <f t="shared" si="29"/>
        <v>2.3770146217640007</v>
      </c>
      <c r="Q150" s="14">
        <v>5.0599999999999996</v>
      </c>
      <c r="R150" s="14">
        <v>2.2599999999999998</v>
      </c>
      <c r="S150" s="14">
        <v>0.86</v>
      </c>
      <c r="T150" s="14">
        <v>3.74</v>
      </c>
      <c r="U150" s="14">
        <v>0.86</v>
      </c>
      <c r="V150" s="14">
        <v>64.849999999999994</v>
      </c>
      <c r="X150" s="15">
        <f t="shared" si="30"/>
        <v>22</v>
      </c>
      <c r="Y150" s="15">
        <f t="shared" si="31"/>
        <v>23</v>
      </c>
      <c r="Z150" s="15">
        <f t="shared" si="32"/>
        <v>41</v>
      </c>
      <c r="AA150" s="15">
        <f t="shared" si="33"/>
        <v>39</v>
      </c>
      <c r="AB150" s="15">
        <f t="shared" si="34"/>
        <v>52</v>
      </c>
      <c r="AC150" s="24">
        <f t="shared" si="35"/>
        <v>35.4</v>
      </c>
      <c r="AD150" s="15">
        <f t="shared" si="36"/>
        <v>6</v>
      </c>
    </row>
    <row r="151" spans="1:30" s="21" customFormat="1" x14ac:dyDescent="0.25">
      <c r="A151" s="21" t="s">
        <v>249</v>
      </c>
      <c r="B151" s="21">
        <v>17870</v>
      </c>
      <c r="C151" s="21">
        <v>620</v>
      </c>
      <c r="D151" s="14">
        <v>3.77</v>
      </c>
      <c r="E151" s="14">
        <v>1.39</v>
      </c>
      <c r="F151" s="35">
        <v>0</v>
      </c>
      <c r="G151" s="14">
        <v>0</v>
      </c>
      <c r="H151" s="14">
        <v>3.08</v>
      </c>
      <c r="I151" s="14">
        <v>0.59</v>
      </c>
      <c r="J151" s="14">
        <v>15.54</v>
      </c>
      <c r="K151" s="12">
        <f t="shared" si="28"/>
        <v>0</v>
      </c>
      <c r="L151" s="14">
        <v>0</v>
      </c>
      <c r="M151" s="14">
        <v>45.3</v>
      </c>
      <c r="N151" s="14">
        <v>0</v>
      </c>
      <c r="O151" s="14">
        <v>0</v>
      </c>
      <c r="P151" s="13"/>
      <c r="Q151" s="14">
        <v>4.83</v>
      </c>
      <c r="R151" s="14">
        <v>2.09</v>
      </c>
      <c r="S151" s="14">
        <v>0.04</v>
      </c>
      <c r="T151" s="14">
        <v>3</v>
      </c>
      <c r="U151" s="14">
        <v>0.66</v>
      </c>
      <c r="V151" s="14">
        <v>76.38</v>
      </c>
      <c r="X151" s="15">
        <f t="shared" si="30"/>
        <v>48</v>
      </c>
      <c r="Y151" s="15">
        <f t="shared" si="31"/>
        <v>74</v>
      </c>
      <c r="Z151" s="15">
        <f t="shared" si="32"/>
        <v>85</v>
      </c>
      <c r="AA151" s="15">
        <f t="shared" si="33"/>
        <v>101</v>
      </c>
      <c r="AB151" s="15">
        <f t="shared" si="34"/>
        <v>124</v>
      </c>
      <c r="AC151" s="24">
        <f t="shared" si="35"/>
        <v>86.4</v>
      </c>
      <c r="AD151" s="15">
        <f t="shared" si="36"/>
        <v>97</v>
      </c>
    </row>
    <row r="152" spans="1:30" s="21" customFormat="1" x14ac:dyDescent="0.25">
      <c r="A152" s="21" t="s">
        <v>250</v>
      </c>
      <c r="B152" s="21">
        <v>67838</v>
      </c>
      <c r="C152" s="21">
        <v>876</v>
      </c>
      <c r="D152" s="14">
        <v>8.59</v>
      </c>
      <c r="E152" s="14">
        <v>1.85</v>
      </c>
      <c r="F152" s="35">
        <f t="shared" si="27"/>
        <v>1.2933264355923436E-2</v>
      </c>
      <c r="G152" s="14">
        <v>0.01</v>
      </c>
      <c r="H152" s="14">
        <v>6.95</v>
      </c>
      <c r="I152" s="14">
        <v>1.64</v>
      </c>
      <c r="J152" s="14">
        <v>19.079999999999998</v>
      </c>
      <c r="K152" s="12">
        <f t="shared" si="28"/>
        <v>0.69909537059045601</v>
      </c>
      <c r="L152" s="14">
        <v>77.319999999999993</v>
      </c>
      <c r="M152" s="14">
        <v>26.67</v>
      </c>
      <c r="N152" s="14">
        <v>0.44</v>
      </c>
      <c r="O152" s="14">
        <v>0</v>
      </c>
      <c r="P152" s="13"/>
      <c r="Q152" s="14">
        <v>5.98</v>
      </c>
      <c r="R152" s="14">
        <v>2.0699999999999998</v>
      </c>
      <c r="S152" s="14">
        <v>0.1</v>
      </c>
      <c r="T152" s="14">
        <v>2.84</v>
      </c>
      <c r="U152" s="14">
        <v>0.56000000000000005</v>
      </c>
      <c r="V152" s="14">
        <v>77.209999999999994</v>
      </c>
      <c r="X152" s="15">
        <f t="shared" si="30"/>
        <v>64</v>
      </c>
      <c r="Y152" s="15">
        <f t="shared" si="31"/>
        <v>89</v>
      </c>
      <c r="Z152" s="15">
        <f t="shared" si="32"/>
        <v>87</v>
      </c>
      <c r="AA152" s="15">
        <f t="shared" si="33"/>
        <v>107</v>
      </c>
      <c r="AB152" s="15">
        <f t="shared" si="34"/>
        <v>151</v>
      </c>
      <c r="AC152" s="24">
        <f t="shared" si="35"/>
        <v>99.6</v>
      </c>
      <c r="AD152" s="15">
        <f t="shared" si="36"/>
        <v>123</v>
      </c>
    </row>
    <row r="153" spans="1:30" s="21" customFormat="1" x14ac:dyDescent="0.25">
      <c r="A153" s="21" t="s">
        <v>251</v>
      </c>
      <c r="B153" s="21">
        <v>67615</v>
      </c>
      <c r="C153" s="21">
        <v>757</v>
      </c>
      <c r="D153" s="14">
        <v>9.9499999999999993</v>
      </c>
      <c r="E153" s="14">
        <v>1.93</v>
      </c>
      <c r="F153" s="35">
        <f t="shared" si="27"/>
        <v>0</v>
      </c>
      <c r="G153" s="14">
        <v>0</v>
      </c>
      <c r="H153" s="14">
        <v>6.6</v>
      </c>
      <c r="I153" s="14">
        <v>3.26</v>
      </c>
      <c r="J153" s="14">
        <v>32.76</v>
      </c>
      <c r="K153" s="12">
        <f t="shared" si="28"/>
        <v>0</v>
      </c>
      <c r="L153" s="14">
        <v>17.18</v>
      </c>
      <c r="M153" s="14">
        <v>29.27</v>
      </c>
      <c r="N153" s="14">
        <v>0.08</v>
      </c>
      <c r="O153" s="14">
        <v>0.68</v>
      </c>
      <c r="P153" s="13"/>
      <c r="Q153" s="14">
        <v>4.38</v>
      </c>
      <c r="R153" s="14">
        <v>2.29</v>
      </c>
      <c r="S153" s="14">
        <v>0.11</v>
      </c>
      <c r="T153" s="14">
        <v>2.6</v>
      </c>
      <c r="U153" s="14">
        <v>0.28999999999999998</v>
      </c>
      <c r="V153" s="14">
        <v>83.82</v>
      </c>
      <c r="X153" s="15">
        <f t="shared" si="30"/>
        <v>106</v>
      </c>
      <c r="Y153" s="15">
        <f t="shared" si="31"/>
        <v>109</v>
      </c>
      <c r="Z153" s="15">
        <f t="shared" si="32"/>
        <v>32</v>
      </c>
      <c r="AA153" s="15">
        <f t="shared" si="33"/>
        <v>132</v>
      </c>
      <c r="AB153" s="15">
        <f t="shared" si="34"/>
        <v>146</v>
      </c>
      <c r="AC153" s="24">
        <f t="shared" si="35"/>
        <v>105</v>
      </c>
      <c r="AD153" s="15">
        <f t="shared" si="36"/>
        <v>131</v>
      </c>
    </row>
    <row r="154" spans="1:30" s="21" customFormat="1" x14ac:dyDescent="0.25">
      <c r="A154" s="21" t="s">
        <v>252</v>
      </c>
      <c r="B154" s="21">
        <v>24557</v>
      </c>
      <c r="C154" s="22">
        <v>79787</v>
      </c>
      <c r="D154" s="14">
        <v>1058.54</v>
      </c>
      <c r="E154" s="14">
        <v>878.12</v>
      </c>
      <c r="F154" s="35">
        <f t="shared" si="27"/>
        <v>2.1660982579039545</v>
      </c>
      <c r="G154" s="14">
        <v>4.7</v>
      </c>
      <c r="H154" s="14">
        <v>749.87</v>
      </c>
      <c r="I154" s="14">
        <v>200.77</v>
      </c>
      <c r="J154" s="14">
        <v>18.97</v>
      </c>
      <c r="K154" s="12">
        <f t="shared" si="28"/>
        <v>0.24667451577278215</v>
      </c>
      <c r="L154" s="14">
        <v>216.98</v>
      </c>
      <c r="M154" s="14">
        <v>117.1</v>
      </c>
      <c r="N154" s="14">
        <v>0.54</v>
      </c>
      <c r="O154" s="14">
        <v>7.0000000000000007E-2</v>
      </c>
      <c r="P154" s="13">
        <f t="shared" si="29"/>
        <v>3.5239216538968874</v>
      </c>
      <c r="Q154" s="14">
        <v>4.26</v>
      </c>
      <c r="R154" s="14">
        <v>2.1</v>
      </c>
      <c r="S154" s="14">
        <v>1.03</v>
      </c>
      <c r="T154" s="14">
        <v>3.05</v>
      </c>
      <c r="U154" s="14">
        <v>1.1399999999999999</v>
      </c>
      <c r="V154" s="14">
        <v>57.11</v>
      </c>
      <c r="X154" s="15">
        <f t="shared" si="30"/>
        <v>5</v>
      </c>
      <c r="Y154" s="15">
        <f t="shared" si="31"/>
        <v>69</v>
      </c>
      <c r="Z154" s="15">
        <f t="shared" si="32"/>
        <v>80</v>
      </c>
      <c r="AA154" s="15">
        <f t="shared" si="33"/>
        <v>20</v>
      </c>
      <c r="AB154" s="15">
        <f t="shared" si="34"/>
        <v>1</v>
      </c>
      <c r="AC154" s="24">
        <f t="shared" si="35"/>
        <v>35</v>
      </c>
      <c r="AD154" s="15">
        <f t="shared" si="36"/>
        <v>5</v>
      </c>
    </row>
    <row r="155" spans="1:30" s="21" customFormat="1" x14ac:dyDescent="0.25">
      <c r="A155" s="21" t="s">
        <v>253</v>
      </c>
      <c r="B155" s="21">
        <v>10623</v>
      </c>
      <c r="C155" s="22">
        <v>1801</v>
      </c>
      <c r="D155" s="14">
        <v>28.48</v>
      </c>
      <c r="E155" s="14">
        <v>10.65</v>
      </c>
      <c r="F155" s="35">
        <f t="shared" si="27"/>
        <v>0</v>
      </c>
      <c r="G155" s="14">
        <v>0</v>
      </c>
      <c r="H155" s="14">
        <v>25.65</v>
      </c>
      <c r="I155" s="14">
        <v>3.25</v>
      </c>
      <c r="J155" s="14">
        <v>11.42</v>
      </c>
      <c r="K155" s="12">
        <f t="shared" si="28"/>
        <v>0</v>
      </c>
      <c r="L155" s="14">
        <v>3.38</v>
      </c>
      <c r="M155" s="14">
        <v>41.52</v>
      </c>
      <c r="N155" s="14">
        <v>0.01</v>
      </c>
      <c r="O155" s="14">
        <v>0.1</v>
      </c>
      <c r="P155" s="13"/>
      <c r="Q155" s="14">
        <v>4.37</v>
      </c>
      <c r="R155" s="14">
        <v>1.8</v>
      </c>
      <c r="S155" s="14">
        <v>0.68</v>
      </c>
      <c r="T155" s="14">
        <v>2.11</v>
      </c>
      <c r="U155" s="14">
        <v>0.31</v>
      </c>
      <c r="V155" s="14">
        <v>66.66</v>
      </c>
      <c r="X155" s="15">
        <f t="shared" si="30"/>
        <v>100</v>
      </c>
      <c r="Y155" s="15">
        <f t="shared" si="31"/>
        <v>143</v>
      </c>
      <c r="Z155" s="15">
        <f t="shared" si="32"/>
        <v>137</v>
      </c>
      <c r="AA155" s="15">
        <f t="shared" si="33"/>
        <v>45</v>
      </c>
      <c r="AB155" s="15">
        <f t="shared" si="34"/>
        <v>131</v>
      </c>
      <c r="AC155" s="24">
        <f t="shared" si="35"/>
        <v>111.2</v>
      </c>
      <c r="AD155" s="15">
        <f t="shared" si="36"/>
        <v>141</v>
      </c>
    </row>
    <row r="156" spans="1:30" s="21" customFormat="1" x14ac:dyDescent="0.25">
      <c r="A156" s="21" t="s">
        <v>254</v>
      </c>
      <c r="B156" s="21">
        <v>7652</v>
      </c>
      <c r="C156" s="22">
        <v>7091</v>
      </c>
      <c r="D156" s="14">
        <v>61.5</v>
      </c>
      <c r="E156" s="14">
        <v>41.88</v>
      </c>
      <c r="F156" s="35">
        <f t="shared" si="27"/>
        <v>7.4738415545590436E-2</v>
      </c>
      <c r="G156" s="14">
        <v>0.26</v>
      </c>
      <c r="H156" s="14">
        <v>57.21</v>
      </c>
      <c r="I156" s="14">
        <v>4.21</v>
      </c>
      <c r="J156" s="14">
        <v>6.84</v>
      </c>
      <c r="K156" s="12">
        <f t="shared" si="28"/>
        <v>0.17845848984142892</v>
      </c>
      <c r="L156" s="14">
        <v>347.88</v>
      </c>
      <c r="M156" s="14">
        <v>73.19</v>
      </c>
      <c r="N156" s="14">
        <v>0.63</v>
      </c>
      <c r="O156" s="14">
        <v>0.05</v>
      </c>
      <c r="P156" s="13">
        <f t="shared" si="29"/>
        <v>3.5691697968285783</v>
      </c>
      <c r="Q156" s="14">
        <v>4.28</v>
      </c>
      <c r="R156" s="14">
        <v>1.93</v>
      </c>
      <c r="S156" s="14">
        <v>0.06</v>
      </c>
      <c r="T156" s="14">
        <v>3.46</v>
      </c>
      <c r="U156" s="14">
        <v>0.43</v>
      </c>
      <c r="V156" s="14">
        <v>87.66</v>
      </c>
      <c r="X156" s="15">
        <f t="shared" si="30"/>
        <v>84</v>
      </c>
      <c r="Y156" s="15">
        <f t="shared" si="31"/>
        <v>44</v>
      </c>
      <c r="Z156" s="15">
        <f t="shared" si="32"/>
        <v>119</v>
      </c>
      <c r="AA156" s="15">
        <f t="shared" si="33"/>
        <v>140</v>
      </c>
      <c r="AB156" s="15">
        <f t="shared" si="34"/>
        <v>72</v>
      </c>
      <c r="AC156" s="24">
        <f t="shared" si="35"/>
        <v>91.8</v>
      </c>
      <c r="AD156" s="15">
        <f t="shared" si="36"/>
        <v>108</v>
      </c>
    </row>
    <row r="157" spans="1:30" s="21" customFormat="1" x14ac:dyDescent="0.25">
      <c r="A157" s="21" t="s">
        <v>255</v>
      </c>
      <c r="B157" s="21">
        <v>12091</v>
      </c>
      <c r="C157" s="21">
        <v>468</v>
      </c>
      <c r="D157" s="14">
        <v>2.75</v>
      </c>
      <c r="E157" s="14">
        <v>1.32</v>
      </c>
      <c r="F157" s="35">
        <f t="shared" si="27"/>
        <v>3.205641929796442E-2</v>
      </c>
      <c r="G157" s="14">
        <v>0.04</v>
      </c>
      <c r="H157" s="14">
        <v>2.39</v>
      </c>
      <c r="I157" s="14">
        <v>0.35</v>
      </c>
      <c r="J157" s="14">
        <v>12.86</v>
      </c>
      <c r="K157" s="12">
        <f t="shared" si="28"/>
        <v>2.4285166134821528</v>
      </c>
      <c r="L157" s="14">
        <v>124.78</v>
      </c>
      <c r="M157" s="14">
        <v>55.08</v>
      </c>
      <c r="N157" s="14">
        <v>3.14</v>
      </c>
      <c r="O157" s="14">
        <v>0</v>
      </c>
      <c r="P157" s="13"/>
      <c r="Q157" s="14">
        <v>6.42</v>
      </c>
      <c r="R157" s="14">
        <v>1.93</v>
      </c>
      <c r="S157" s="14">
        <v>0.1</v>
      </c>
      <c r="T157" s="14">
        <v>3.82</v>
      </c>
      <c r="U157" s="14">
        <v>0.59</v>
      </c>
      <c r="V157" s="14">
        <v>71.58</v>
      </c>
      <c r="X157" s="15">
        <f t="shared" si="30"/>
        <v>57</v>
      </c>
      <c r="Y157" s="15">
        <f t="shared" si="31"/>
        <v>17</v>
      </c>
      <c r="Z157" s="15">
        <f t="shared" si="32"/>
        <v>119</v>
      </c>
      <c r="AA157" s="15">
        <f t="shared" si="33"/>
        <v>71</v>
      </c>
      <c r="AB157" s="15">
        <f t="shared" si="34"/>
        <v>107</v>
      </c>
      <c r="AC157" s="24">
        <f t="shared" si="35"/>
        <v>74.2</v>
      </c>
      <c r="AD157" s="15">
        <f t="shared" si="36"/>
        <v>75</v>
      </c>
    </row>
    <row r="158" spans="1:30" s="21" customFormat="1" x14ac:dyDescent="0.25">
      <c r="A158" s="21" t="s">
        <v>256</v>
      </c>
      <c r="B158" s="21">
        <v>64144</v>
      </c>
      <c r="C158" s="22">
        <v>6996</v>
      </c>
      <c r="D158" s="14">
        <v>81.86</v>
      </c>
      <c r="E158" s="14">
        <v>57.25</v>
      </c>
      <c r="F158" s="35">
        <f t="shared" si="27"/>
        <v>0.33071958179975464</v>
      </c>
      <c r="G158" s="14">
        <v>0.62</v>
      </c>
      <c r="H158" s="14">
        <v>71.67</v>
      </c>
      <c r="I158" s="14">
        <v>8.16</v>
      </c>
      <c r="J158" s="14">
        <v>9.9700000000000006</v>
      </c>
      <c r="K158" s="12">
        <f t="shared" si="28"/>
        <v>0.5776761254144186</v>
      </c>
      <c r="L158" s="14">
        <v>187.47</v>
      </c>
      <c r="M158" s="14">
        <v>79.88</v>
      </c>
      <c r="N158" s="14">
        <v>1.08</v>
      </c>
      <c r="O158" s="14">
        <v>0.33</v>
      </c>
      <c r="P158" s="13">
        <f t="shared" si="29"/>
        <v>1.750533713377026</v>
      </c>
      <c r="Q158" s="14">
        <v>4.63</v>
      </c>
      <c r="R158" s="14">
        <v>1.89</v>
      </c>
      <c r="S158" s="14">
        <v>0.4</v>
      </c>
      <c r="T158" s="14">
        <v>3.58</v>
      </c>
      <c r="U158" s="14">
        <v>0.27</v>
      </c>
      <c r="V158" s="14">
        <v>84.2</v>
      </c>
      <c r="X158" s="15">
        <f t="shared" si="30"/>
        <v>110</v>
      </c>
      <c r="Y158" s="15">
        <f t="shared" si="31"/>
        <v>35</v>
      </c>
      <c r="Z158" s="15">
        <f t="shared" si="32"/>
        <v>129</v>
      </c>
      <c r="AA158" s="15">
        <f t="shared" si="33"/>
        <v>134</v>
      </c>
      <c r="AB158" s="15">
        <f t="shared" si="34"/>
        <v>60</v>
      </c>
      <c r="AC158" s="24">
        <f t="shared" si="35"/>
        <v>93.6</v>
      </c>
      <c r="AD158" s="15">
        <f t="shared" si="36"/>
        <v>112</v>
      </c>
    </row>
    <row r="159" spans="1:30" s="21" customFormat="1" x14ac:dyDescent="0.25">
      <c r="A159" s="21" t="s">
        <v>257</v>
      </c>
      <c r="B159" s="21">
        <v>67683</v>
      </c>
      <c r="C159" s="22">
        <v>1956</v>
      </c>
      <c r="D159" s="14">
        <v>40</v>
      </c>
      <c r="E159" s="14">
        <v>10.01</v>
      </c>
      <c r="F159" s="35">
        <f t="shared" si="27"/>
        <v>5.6144728633811591E-2</v>
      </c>
      <c r="G159" s="14">
        <v>0.09</v>
      </c>
      <c r="H159" s="14">
        <v>34.39</v>
      </c>
      <c r="I159" s="14">
        <v>5.57</v>
      </c>
      <c r="J159" s="14">
        <v>13.93</v>
      </c>
      <c r="K159" s="12">
        <f t="shared" si="28"/>
        <v>0.56088639993817768</v>
      </c>
      <c r="L159" s="14">
        <v>160.30000000000001</v>
      </c>
      <c r="M159" s="14">
        <v>29.11</v>
      </c>
      <c r="N159" s="14">
        <v>0.92</v>
      </c>
      <c r="O159" s="14">
        <v>0.26</v>
      </c>
      <c r="P159" s="13">
        <f t="shared" si="29"/>
        <v>2.1572553843776063</v>
      </c>
      <c r="Q159" s="14">
        <v>4.8600000000000003</v>
      </c>
      <c r="R159" s="14">
        <v>1.87</v>
      </c>
      <c r="S159" s="14">
        <v>0.56999999999999995</v>
      </c>
      <c r="T159" s="14">
        <v>2.06</v>
      </c>
      <c r="U159" s="14">
        <v>0.04</v>
      </c>
      <c r="V159" s="14">
        <v>76.319999999999993</v>
      </c>
      <c r="X159" s="15">
        <f t="shared" si="30"/>
        <v>135</v>
      </c>
      <c r="Y159" s="15">
        <f t="shared" si="31"/>
        <v>147</v>
      </c>
      <c r="Z159" s="15">
        <f t="shared" si="32"/>
        <v>131</v>
      </c>
      <c r="AA159" s="15">
        <f t="shared" si="33"/>
        <v>100</v>
      </c>
      <c r="AB159" s="15">
        <f t="shared" si="34"/>
        <v>147</v>
      </c>
      <c r="AC159" s="24">
        <f t="shared" si="35"/>
        <v>132</v>
      </c>
      <c r="AD159" s="15">
        <f t="shared" si="36"/>
        <v>153</v>
      </c>
    </row>
    <row r="160" spans="1:30" s="21" customFormat="1" x14ac:dyDescent="0.25">
      <c r="A160" s="21" t="s">
        <v>258</v>
      </c>
      <c r="B160" s="21">
        <v>24868</v>
      </c>
      <c r="C160" s="22">
        <v>1150</v>
      </c>
      <c r="D160" s="14">
        <v>18.98</v>
      </c>
      <c r="E160" s="14">
        <v>15.51</v>
      </c>
      <c r="F160" s="35">
        <f t="shared" si="27"/>
        <v>2.7374760470845881E-2</v>
      </c>
      <c r="G160" s="14">
        <v>0.02</v>
      </c>
      <c r="H160" s="14">
        <v>16.77</v>
      </c>
      <c r="I160" s="14">
        <v>2.1800000000000002</v>
      </c>
      <c r="J160" s="14">
        <v>11.46</v>
      </c>
      <c r="K160" s="12">
        <f t="shared" si="28"/>
        <v>0.176497488528987</v>
      </c>
      <c r="L160" s="14">
        <v>73.06</v>
      </c>
      <c r="M160" s="14">
        <v>92.5</v>
      </c>
      <c r="N160" s="14">
        <v>0.12</v>
      </c>
      <c r="O160" s="14">
        <v>-0.01</v>
      </c>
      <c r="P160" s="13">
        <v>5</v>
      </c>
      <c r="Q160" s="14">
        <v>5.05</v>
      </c>
      <c r="R160" s="14">
        <v>0.7</v>
      </c>
      <c r="S160" s="14">
        <v>1</v>
      </c>
      <c r="T160" s="14">
        <v>3.65</v>
      </c>
      <c r="U160" s="14">
        <v>0.53</v>
      </c>
      <c r="V160" s="14">
        <v>72.25</v>
      </c>
      <c r="X160" s="15">
        <f t="shared" si="30"/>
        <v>68</v>
      </c>
      <c r="Y160" s="15">
        <f t="shared" si="31"/>
        <v>27</v>
      </c>
      <c r="Z160" s="15">
        <f t="shared" si="32"/>
        <v>154</v>
      </c>
      <c r="AA160" s="15">
        <f t="shared" si="33"/>
        <v>74</v>
      </c>
      <c r="AB160" s="15">
        <f t="shared" si="34"/>
        <v>38</v>
      </c>
      <c r="AC160" s="24">
        <f t="shared" si="35"/>
        <v>72.2</v>
      </c>
      <c r="AD160" s="15">
        <f t="shared" si="36"/>
        <v>65</v>
      </c>
    </row>
    <row r="161" spans="1:30" s="21" customFormat="1" x14ac:dyDescent="0.25">
      <c r="A161" s="21" t="s">
        <v>259</v>
      </c>
      <c r="B161" s="21">
        <v>66479</v>
      </c>
      <c r="C161" s="22">
        <v>104210</v>
      </c>
      <c r="D161" s="14">
        <v>1871.29</v>
      </c>
      <c r="E161" s="14">
        <v>1345.95</v>
      </c>
      <c r="F161" s="35">
        <f t="shared" si="27"/>
        <v>3.4911648653285301</v>
      </c>
      <c r="G161" s="14">
        <v>8.14</v>
      </c>
      <c r="H161" s="14">
        <v>1205.73</v>
      </c>
      <c r="I161" s="14">
        <v>199.99</v>
      </c>
      <c r="J161" s="14">
        <v>10.69</v>
      </c>
      <c r="K161" s="12">
        <f t="shared" si="28"/>
        <v>0.25938295370025111</v>
      </c>
      <c r="L161" s="14">
        <v>233.16</v>
      </c>
      <c r="M161" s="14">
        <v>111.63</v>
      </c>
      <c r="N161" s="14">
        <v>0.6</v>
      </c>
      <c r="O161" s="14">
        <v>0.16</v>
      </c>
      <c r="P161" s="13">
        <f t="shared" si="29"/>
        <v>1.6211434606265693</v>
      </c>
      <c r="Q161" s="14">
        <v>4.45</v>
      </c>
      <c r="R161" s="14">
        <v>2.83</v>
      </c>
      <c r="S161" s="14">
        <v>2.21</v>
      </c>
      <c r="T161" s="14">
        <v>1.85</v>
      </c>
      <c r="U161" s="14">
        <v>0.9</v>
      </c>
      <c r="V161" s="14">
        <v>54.4</v>
      </c>
      <c r="X161" s="15">
        <f t="shared" si="30"/>
        <v>19</v>
      </c>
      <c r="Y161" s="15">
        <f t="shared" si="31"/>
        <v>152</v>
      </c>
      <c r="Z161" s="15">
        <f t="shared" si="32"/>
        <v>4</v>
      </c>
      <c r="AA161" s="15">
        <f t="shared" si="33"/>
        <v>14</v>
      </c>
      <c r="AB161" s="15">
        <f t="shared" si="34"/>
        <v>7</v>
      </c>
      <c r="AC161" s="24">
        <f t="shared" si="35"/>
        <v>39.200000000000003</v>
      </c>
      <c r="AD161" s="15">
        <f t="shared" si="36"/>
        <v>9</v>
      </c>
    </row>
    <row r="162" spans="1:30" x14ac:dyDescent="0.25">
      <c r="F162" s="36"/>
    </row>
    <row r="163" spans="1:30" x14ac:dyDescent="0.25">
      <c r="F163" s="36"/>
    </row>
    <row r="164" spans="1:30" x14ac:dyDescent="0.25">
      <c r="F164" s="36"/>
    </row>
    <row r="165" spans="1:30" x14ac:dyDescent="0.25">
      <c r="F165" s="36"/>
    </row>
    <row r="166" spans="1:30" x14ac:dyDescent="0.25">
      <c r="F166" s="36"/>
    </row>
    <row r="167" spans="1:30" x14ac:dyDescent="0.25">
      <c r="F167" s="36"/>
    </row>
    <row r="168" spans="1:30" x14ac:dyDescent="0.25">
      <c r="F168" s="36"/>
    </row>
    <row r="169" spans="1:30" x14ac:dyDescent="0.25">
      <c r="F169" s="36"/>
    </row>
    <row r="170" spans="1:30" x14ac:dyDescent="0.25">
      <c r="F170" s="36"/>
    </row>
    <row r="171" spans="1:30" x14ac:dyDescent="0.25">
      <c r="F171" s="36"/>
    </row>
    <row r="172" spans="1:30" x14ac:dyDescent="0.25">
      <c r="F172" s="36"/>
    </row>
    <row r="173" spans="1:30" x14ac:dyDescent="0.25">
      <c r="F173" s="36"/>
    </row>
    <row r="174" spans="1:30" x14ac:dyDescent="0.25">
      <c r="F174" s="36"/>
    </row>
    <row r="175" spans="1:30" x14ac:dyDescent="0.25">
      <c r="F175" s="36"/>
    </row>
    <row r="176" spans="1:30" x14ac:dyDescent="0.25">
      <c r="F176" s="36"/>
    </row>
    <row r="177" spans="6:6" x14ac:dyDescent="0.25">
      <c r="F177" s="36"/>
    </row>
    <row r="178" spans="6:6" x14ac:dyDescent="0.25">
      <c r="F178" s="36"/>
    </row>
    <row r="179" spans="6:6" x14ac:dyDescent="0.25">
      <c r="F179" s="36"/>
    </row>
    <row r="180" spans="6:6" x14ac:dyDescent="0.25">
      <c r="F180" s="36"/>
    </row>
    <row r="181" spans="6:6" x14ac:dyDescent="0.25">
      <c r="F181" s="36"/>
    </row>
    <row r="182" spans="6:6" x14ac:dyDescent="0.25">
      <c r="F182" s="36"/>
    </row>
    <row r="183" spans="6:6" x14ac:dyDescent="0.25">
      <c r="F183" s="36"/>
    </row>
    <row r="184" spans="6:6" x14ac:dyDescent="0.25">
      <c r="F184" s="36"/>
    </row>
    <row r="185" spans="6:6" x14ac:dyDescent="0.25">
      <c r="F185" s="36"/>
    </row>
    <row r="186" spans="6:6" x14ac:dyDescent="0.25">
      <c r="F186" s="36"/>
    </row>
    <row r="187" spans="6:6" x14ac:dyDescent="0.25">
      <c r="F187" s="36"/>
    </row>
    <row r="188" spans="6:6" x14ac:dyDescent="0.25">
      <c r="F188" s="36"/>
    </row>
    <row r="189" spans="6:6" x14ac:dyDescent="0.25">
      <c r="F189" s="36"/>
    </row>
    <row r="190" spans="6:6" x14ac:dyDescent="0.25">
      <c r="F190" s="36"/>
    </row>
    <row r="191" spans="6:6" x14ac:dyDescent="0.25">
      <c r="F191" s="36"/>
    </row>
    <row r="192" spans="6:6" x14ac:dyDescent="0.25">
      <c r="F192" s="36"/>
    </row>
    <row r="193" spans="6:6" x14ac:dyDescent="0.25">
      <c r="F193" s="36"/>
    </row>
    <row r="194" spans="6:6" x14ac:dyDescent="0.25">
      <c r="F194" s="36"/>
    </row>
    <row r="195" spans="6:6" x14ac:dyDescent="0.25">
      <c r="F195" s="36"/>
    </row>
    <row r="196" spans="6:6" x14ac:dyDescent="0.25">
      <c r="F196" s="36"/>
    </row>
    <row r="197" spans="6:6" x14ac:dyDescent="0.25">
      <c r="F197" s="36"/>
    </row>
    <row r="198" spans="6:6" x14ac:dyDescent="0.25">
      <c r="F198" s="36"/>
    </row>
    <row r="199" spans="6:6" x14ac:dyDescent="0.25">
      <c r="F199" s="36"/>
    </row>
    <row r="200" spans="6:6" x14ac:dyDescent="0.25">
      <c r="F200" s="36"/>
    </row>
    <row r="201" spans="6:6" x14ac:dyDescent="0.25">
      <c r="F201" s="36"/>
    </row>
    <row r="202" spans="6:6" x14ac:dyDescent="0.25">
      <c r="F202" s="36"/>
    </row>
    <row r="203" spans="6:6" x14ac:dyDescent="0.25">
      <c r="F203" s="36"/>
    </row>
    <row r="204" spans="6:6" x14ac:dyDescent="0.25">
      <c r="F204" s="36"/>
    </row>
    <row r="205" spans="6:6" x14ac:dyDescent="0.25">
      <c r="F205" s="36"/>
    </row>
    <row r="206" spans="6:6" x14ac:dyDescent="0.25">
      <c r="F206" s="36"/>
    </row>
    <row r="207" spans="6:6" x14ac:dyDescent="0.25">
      <c r="F207" s="36"/>
    </row>
    <row r="208" spans="6:6" x14ac:dyDescent="0.25">
      <c r="F208" s="36"/>
    </row>
    <row r="209" spans="6:6" x14ac:dyDescent="0.25">
      <c r="F209" s="36"/>
    </row>
    <row r="210" spans="6:6" x14ac:dyDescent="0.25">
      <c r="F210" s="36"/>
    </row>
    <row r="211" spans="6:6" x14ac:dyDescent="0.25">
      <c r="F211" s="36"/>
    </row>
    <row r="212" spans="6:6" x14ac:dyDescent="0.25">
      <c r="F212" s="36"/>
    </row>
    <row r="213" spans="6:6" x14ac:dyDescent="0.25">
      <c r="F213" s="36"/>
    </row>
    <row r="214" spans="6:6" x14ac:dyDescent="0.25">
      <c r="F214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0D54-65CF-45D6-8BE0-050031D51719}">
  <sheetPr>
    <tabColor rgb="FF31869B"/>
  </sheetPr>
  <dimension ref="A1:AD214"/>
  <sheetViews>
    <sheetView topLeftCell="B1" workbookViewId="0">
      <pane ySplit="4" topLeftCell="A173" activePane="bottomLeft" state="frozen"/>
      <selection activeCell="D1" sqref="D1:D1048576"/>
      <selection pane="bottomLeft" activeCell="D1" sqref="D1:D1048576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8.5703125" bestFit="1" customWidth="1"/>
    <col min="4" max="4" width="11.85546875" customWidth="1"/>
    <col min="5" max="5" width="12.85546875" customWidth="1"/>
    <col min="6" max="6" width="11.28515625" customWidth="1"/>
    <col min="7" max="7" width="9.7109375" bestFit="1" customWidth="1"/>
    <col min="8" max="8" width="10.28515625" bestFit="1" customWidth="1"/>
    <col min="9" max="9" width="11" bestFit="1" customWidth="1"/>
    <col min="10" max="10" width="9.42578125" customWidth="1"/>
    <col min="11" max="11" width="9.85546875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12.7109375" bestFit="1" customWidth="1"/>
    <col min="17" max="17" width="12.140625" customWidth="1"/>
    <col min="18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10.5703125" bestFit="1" customWidth="1"/>
    <col min="23" max="23" width="3.8554687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ht="15.75" x14ac:dyDescent="0.25">
      <c r="A1" s="3" t="s">
        <v>393</v>
      </c>
    </row>
    <row r="2" spans="1:30" x14ac:dyDescent="0.25">
      <c r="A2" s="4" t="s">
        <v>370</v>
      </c>
    </row>
    <row r="3" spans="1:30" x14ac:dyDescent="0.25">
      <c r="A3" s="4" t="s">
        <v>400</v>
      </c>
    </row>
    <row r="4" spans="1:30" s="2" customFormat="1" ht="64.5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97</v>
      </c>
      <c r="F4" s="8" t="s">
        <v>371</v>
      </c>
      <c r="G4" s="8" t="s">
        <v>99</v>
      </c>
      <c r="H4" s="8" t="s">
        <v>100</v>
      </c>
      <c r="I4" s="8" t="s">
        <v>102</v>
      </c>
      <c r="J4" s="8" t="s">
        <v>392</v>
      </c>
      <c r="K4" s="8" t="s">
        <v>374</v>
      </c>
      <c r="L4" s="8" t="s">
        <v>98</v>
      </c>
      <c r="M4" s="8" t="s">
        <v>4</v>
      </c>
      <c r="N4" s="8" t="s">
        <v>5</v>
      </c>
      <c r="O4" s="8" t="s">
        <v>377</v>
      </c>
      <c r="P4" s="8" t="s">
        <v>378</v>
      </c>
      <c r="Q4" s="8" t="s">
        <v>394</v>
      </c>
      <c r="R4" s="8" t="s">
        <v>380</v>
      </c>
      <c r="S4" s="8" t="s">
        <v>381</v>
      </c>
      <c r="T4" s="8" t="s">
        <v>103</v>
      </c>
      <c r="U4" s="8" t="s">
        <v>382</v>
      </c>
      <c r="V4" s="8" t="s">
        <v>101</v>
      </c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" customFormat="1" x14ac:dyDescent="0.25"/>
    <row r="6" spans="1:30" x14ac:dyDescent="0.25">
      <c r="A6" t="s">
        <v>260</v>
      </c>
      <c r="B6">
        <v>24645</v>
      </c>
      <c r="C6" s="1">
        <v>2597</v>
      </c>
      <c r="D6" s="14">
        <v>28.85</v>
      </c>
      <c r="E6" s="14">
        <v>11.96</v>
      </c>
      <c r="F6" s="26">
        <f t="shared" ref="F6:F25" si="0">G6/(L6/100)</f>
        <v>0.11661449702326153</v>
      </c>
      <c r="G6" s="14">
        <v>0.19</v>
      </c>
      <c r="H6" s="14">
        <v>26.57</v>
      </c>
      <c r="I6" s="14">
        <v>2.2400000000000002</v>
      </c>
      <c r="J6" s="14">
        <v>7.75</v>
      </c>
      <c r="K6" s="26">
        <f t="shared" ref="K6:K25" si="1">(F6/E6)*100</f>
        <v>0.97503760052894251</v>
      </c>
      <c r="L6" s="14">
        <v>162.93</v>
      </c>
      <c r="M6" s="14">
        <v>45</v>
      </c>
      <c r="N6" s="14">
        <v>1.59</v>
      </c>
      <c r="O6" s="14">
        <v>1.21</v>
      </c>
      <c r="P6" s="18">
        <f t="shared" ref="P6:P25" si="2">K6/O6</f>
        <v>0.80581619878425004</v>
      </c>
      <c r="Q6" s="14">
        <v>4.0999999999999996</v>
      </c>
      <c r="R6" s="14">
        <v>2.4500000000000002</v>
      </c>
      <c r="S6" s="14">
        <v>0.32</v>
      </c>
      <c r="T6" s="14">
        <v>2.88</v>
      </c>
      <c r="U6" s="14">
        <v>-0.18</v>
      </c>
      <c r="V6" s="14">
        <v>90.69</v>
      </c>
      <c r="X6" s="15">
        <f t="shared" ref="X6" si="3">RANK(U6,$U$5:$U$399)</f>
        <v>17</v>
      </c>
      <c r="Y6" s="15">
        <f t="shared" ref="Y6" si="4">RANK(T6,$T$5:$T$399)</f>
        <v>14</v>
      </c>
      <c r="Z6" s="15">
        <f t="shared" ref="Z6" si="5">RANK(R6,$R$5:$R$399)</f>
        <v>5</v>
      </c>
      <c r="AA6" s="15">
        <f t="shared" ref="AA6" si="6">RANK(V6,$V$5:$V$399,1)</f>
        <v>19</v>
      </c>
      <c r="AB6" s="15">
        <f t="shared" ref="AB6" si="7">RANK(M6,$M$5:$M$399)</f>
        <v>18</v>
      </c>
      <c r="AC6" s="24">
        <f t="shared" ref="AC6" si="8">AVERAGE(X6:AB6)</f>
        <v>14.6</v>
      </c>
      <c r="AD6" s="15">
        <f t="shared" ref="AD6" si="9">RANK(AC6,$AC$5:$AC$399,1)</f>
        <v>19</v>
      </c>
    </row>
    <row r="7" spans="1:30" x14ac:dyDescent="0.25">
      <c r="A7" t="s">
        <v>261</v>
      </c>
      <c r="B7">
        <v>24523</v>
      </c>
      <c r="C7" s="1">
        <v>4742</v>
      </c>
      <c r="D7" s="14">
        <v>53.82</v>
      </c>
      <c r="E7" s="14">
        <v>22.72</v>
      </c>
      <c r="F7" s="26">
        <f t="shared" si="0"/>
        <v>0.16273393002441011</v>
      </c>
      <c r="G7" s="14">
        <v>0.04</v>
      </c>
      <c r="H7" s="14">
        <v>48.29</v>
      </c>
      <c r="I7" s="14">
        <v>5.37</v>
      </c>
      <c r="J7" s="14">
        <v>9.9700000000000006</v>
      </c>
      <c r="K7" s="26">
        <f t="shared" si="1"/>
        <v>0.71625849482574877</v>
      </c>
      <c r="L7" s="14">
        <v>24.58</v>
      </c>
      <c r="M7" s="14">
        <v>47.04</v>
      </c>
      <c r="N7" s="14">
        <v>0.16</v>
      </c>
      <c r="O7" s="14">
        <v>0.22</v>
      </c>
      <c r="P7" s="18">
        <f t="shared" si="2"/>
        <v>3.255720431026131</v>
      </c>
      <c r="Q7" s="14">
        <v>4.26</v>
      </c>
      <c r="R7" s="14">
        <v>2.23</v>
      </c>
      <c r="S7" s="14">
        <v>0.16</v>
      </c>
      <c r="T7" s="14">
        <v>2.96</v>
      </c>
      <c r="U7" s="14">
        <v>0.75</v>
      </c>
      <c r="V7" s="14">
        <v>76.11</v>
      </c>
      <c r="X7" s="15">
        <f t="shared" ref="X7:X25" si="10">RANK(U7,$U$5:$U$399)</f>
        <v>6</v>
      </c>
      <c r="Y7" s="15">
        <f t="shared" ref="Y7:Y25" si="11">RANK(T7,$T$5:$T$399)</f>
        <v>13</v>
      </c>
      <c r="Z7" s="15">
        <f t="shared" ref="Z7:Z25" si="12">RANK(R7,$R$5:$R$399)</f>
        <v>10</v>
      </c>
      <c r="AA7" s="15">
        <f t="shared" ref="AA7:AA25" si="13">RANK(V7,$V$5:$V$399,1)</f>
        <v>12</v>
      </c>
      <c r="AB7" s="15">
        <f t="shared" ref="AB7:AB25" si="14">RANK(M7,$M$5:$M$399)</f>
        <v>17</v>
      </c>
      <c r="AC7" s="24">
        <f t="shared" ref="AC7:AC25" si="15">AVERAGE(X7:AB7)</f>
        <v>11.6</v>
      </c>
      <c r="AD7" s="15">
        <f t="shared" ref="AD7:AD25" si="16">RANK(AC7,$AC$5:$AC$399,1)</f>
        <v>13</v>
      </c>
    </row>
    <row r="8" spans="1:30" x14ac:dyDescent="0.25">
      <c r="A8" t="s">
        <v>262</v>
      </c>
      <c r="B8">
        <v>24730</v>
      </c>
      <c r="C8" s="1">
        <v>2189</v>
      </c>
      <c r="D8" s="14">
        <v>28.2</v>
      </c>
      <c r="E8" s="14">
        <v>14.9</v>
      </c>
      <c r="F8" s="26">
        <f t="shared" si="0"/>
        <v>3.6747818098300411E-2</v>
      </c>
      <c r="G8" s="14">
        <v>0.04</v>
      </c>
      <c r="H8" s="14">
        <v>25.83</v>
      </c>
      <c r="I8" s="14">
        <v>2.42</v>
      </c>
      <c r="J8" s="14">
        <v>8.58</v>
      </c>
      <c r="K8" s="26">
        <f t="shared" si="1"/>
        <v>0.24662965166644571</v>
      </c>
      <c r="L8" s="14">
        <v>108.85</v>
      </c>
      <c r="M8" s="14">
        <v>57.67</v>
      </c>
      <c r="N8" s="14">
        <v>0.25</v>
      </c>
      <c r="O8" s="14">
        <v>7.0000000000000007E-2</v>
      </c>
      <c r="P8" s="18">
        <f t="shared" si="2"/>
        <v>3.5232807380920814</v>
      </c>
      <c r="Q8" s="14">
        <v>4.8600000000000003</v>
      </c>
      <c r="R8" s="14">
        <v>1.88</v>
      </c>
      <c r="S8" s="14">
        <v>0.44</v>
      </c>
      <c r="T8" s="14">
        <v>3.24</v>
      </c>
      <c r="U8" s="14">
        <v>0.22</v>
      </c>
      <c r="V8" s="14">
        <v>84.02</v>
      </c>
      <c r="X8" s="15">
        <f t="shared" si="10"/>
        <v>14</v>
      </c>
      <c r="Y8" s="15">
        <f t="shared" si="11"/>
        <v>9</v>
      </c>
      <c r="Z8" s="15">
        <f t="shared" si="12"/>
        <v>15</v>
      </c>
      <c r="AA8" s="15">
        <f t="shared" si="13"/>
        <v>16</v>
      </c>
      <c r="AB8" s="15">
        <f t="shared" si="14"/>
        <v>15</v>
      </c>
      <c r="AC8" s="24">
        <f t="shared" si="15"/>
        <v>13.8</v>
      </c>
      <c r="AD8" s="15">
        <f t="shared" si="16"/>
        <v>17</v>
      </c>
    </row>
    <row r="9" spans="1:30" x14ac:dyDescent="0.25">
      <c r="A9" t="s">
        <v>263</v>
      </c>
      <c r="B9">
        <v>24475</v>
      </c>
      <c r="C9">
        <v>668</v>
      </c>
      <c r="D9" s="14">
        <v>2.68</v>
      </c>
      <c r="E9" s="14">
        <v>1.96</v>
      </c>
      <c r="F9" s="26">
        <f t="shared" si="0"/>
        <v>6.7503712704198738E-3</v>
      </c>
      <c r="G9" s="14">
        <v>0.01</v>
      </c>
      <c r="H9" s="14">
        <v>2.0299999999999998</v>
      </c>
      <c r="I9" s="14">
        <v>0.57999999999999996</v>
      </c>
      <c r="J9" s="14">
        <v>21.78</v>
      </c>
      <c r="K9" s="26">
        <f t="shared" si="1"/>
        <v>0.3444066974704017</v>
      </c>
      <c r="L9" s="14">
        <v>148.13999999999999</v>
      </c>
      <c r="M9" s="14">
        <v>96.39</v>
      </c>
      <c r="N9" s="14">
        <v>0.52</v>
      </c>
      <c r="O9" s="14">
        <v>0.03</v>
      </c>
      <c r="P9" s="18">
        <f t="shared" si="2"/>
        <v>11.48022324901339</v>
      </c>
      <c r="Q9" s="14">
        <v>3.34</v>
      </c>
      <c r="R9" s="14">
        <v>1.86</v>
      </c>
      <c r="S9" s="14">
        <v>0.42</v>
      </c>
      <c r="T9" s="14">
        <v>2.4700000000000002</v>
      </c>
      <c r="U9" s="14">
        <v>-0.48</v>
      </c>
      <c r="V9" s="14">
        <v>105.06</v>
      </c>
      <c r="X9" s="15">
        <f t="shared" si="10"/>
        <v>20</v>
      </c>
      <c r="Y9" s="15">
        <f t="shared" si="11"/>
        <v>18</v>
      </c>
      <c r="Z9" s="15">
        <f t="shared" si="12"/>
        <v>16</v>
      </c>
      <c r="AA9" s="15">
        <f t="shared" si="13"/>
        <v>20</v>
      </c>
      <c r="AB9" s="15">
        <f t="shared" si="14"/>
        <v>5</v>
      </c>
      <c r="AC9" s="24">
        <f t="shared" si="15"/>
        <v>15.8</v>
      </c>
      <c r="AD9" s="15">
        <f t="shared" si="16"/>
        <v>20</v>
      </c>
    </row>
    <row r="10" spans="1:30" x14ac:dyDescent="0.25">
      <c r="A10" t="s">
        <v>264</v>
      </c>
      <c r="B10">
        <v>60780</v>
      </c>
      <c r="C10" s="1">
        <v>2959</v>
      </c>
      <c r="D10" s="14">
        <v>58.29</v>
      </c>
      <c r="E10" s="14">
        <v>11.54</v>
      </c>
      <c r="F10" s="26">
        <v>0.115</v>
      </c>
      <c r="G10" s="14">
        <v>0</v>
      </c>
      <c r="H10" s="14">
        <v>43.99</v>
      </c>
      <c r="I10" s="14">
        <v>13.98</v>
      </c>
      <c r="J10" s="14">
        <v>23.99</v>
      </c>
      <c r="K10" s="26">
        <f t="shared" si="1"/>
        <v>0.99653379549393428</v>
      </c>
      <c r="L10" s="14">
        <v>0</v>
      </c>
      <c r="M10" s="14">
        <v>26.23</v>
      </c>
      <c r="N10" s="14">
        <v>0</v>
      </c>
      <c r="O10" s="14">
        <v>0.28000000000000003</v>
      </c>
      <c r="P10" s="18">
        <f t="shared" si="2"/>
        <v>3.5590492696211937</v>
      </c>
      <c r="Q10" s="14">
        <v>5.6</v>
      </c>
      <c r="R10" s="14">
        <v>3.45</v>
      </c>
      <c r="S10" s="14">
        <v>1</v>
      </c>
      <c r="T10" s="14">
        <v>2.86</v>
      </c>
      <c r="U10" s="14">
        <v>2.0499999999999998</v>
      </c>
      <c r="V10" s="14">
        <v>41.51</v>
      </c>
      <c r="X10" s="15">
        <f t="shared" si="10"/>
        <v>1</v>
      </c>
      <c r="Y10" s="15">
        <f t="shared" si="11"/>
        <v>15</v>
      </c>
      <c r="Z10" s="15">
        <f t="shared" si="12"/>
        <v>1</v>
      </c>
      <c r="AA10" s="15">
        <f t="shared" si="13"/>
        <v>1</v>
      </c>
      <c r="AB10" s="15">
        <f t="shared" si="14"/>
        <v>20</v>
      </c>
      <c r="AC10" s="24">
        <f t="shared" si="15"/>
        <v>7.6</v>
      </c>
      <c r="AD10" s="15">
        <f t="shared" si="16"/>
        <v>4</v>
      </c>
    </row>
    <row r="11" spans="1:30" x14ac:dyDescent="0.25">
      <c r="A11" t="s">
        <v>265</v>
      </c>
      <c r="B11">
        <v>24486</v>
      </c>
      <c r="C11" s="1">
        <v>1006</v>
      </c>
      <c r="D11" s="14">
        <v>6.5</v>
      </c>
      <c r="E11" s="14">
        <v>2.76</v>
      </c>
      <c r="F11" s="26">
        <v>0.115</v>
      </c>
      <c r="G11" s="14">
        <v>0.03</v>
      </c>
      <c r="H11" s="14">
        <v>4.95</v>
      </c>
      <c r="I11" s="14">
        <v>1.54</v>
      </c>
      <c r="J11" s="14">
        <v>23.65</v>
      </c>
      <c r="K11" s="26">
        <f t="shared" si="1"/>
        <v>4.166666666666667</v>
      </c>
      <c r="L11" s="14">
        <v>197.49</v>
      </c>
      <c r="M11" s="14">
        <v>55.68</v>
      </c>
      <c r="N11" s="14">
        <v>0.93</v>
      </c>
      <c r="O11" s="14">
        <v>0.22</v>
      </c>
      <c r="P11" s="18">
        <f t="shared" si="2"/>
        <v>18.939393939393941</v>
      </c>
      <c r="Q11" s="14">
        <v>5.81</v>
      </c>
      <c r="R11" s="14">
        <v>2.2799999999999998</v>
      </c>
      <c r="S11" s="14">
        <v>0.45</v>
      </c>
      <c r="T11" s="14">
        <v>3.3</v>
      </c>
      <c r="U11" s="14">
        <v>0.87</v>
      </c>
      <c r="V11" s="14">
        <v>69.45</v>
      </c>
      <c r="X11" s="15">
        <f t="shared" si="10"/>
        <v>4</v>
      </c>
      <c r="Y11" s="15">
        <f t="shared" si="11"/>
        <v>8</v>
      </c>
      <c r="Z11" s="15">
        <f t="shared" si="12"/>
        <v>8</v>
      </c>
      <c r="AA11" s="15">
        <f t="shared" si="13"/>
        <v>10</v>
      </c>
      <c r="AB11" s="15">
        <f t="shared" si="14"/>
        <v>16</v>
      </c>
      <c r="AC11" s="24">
        <f t="shared" si="15"/>
        <v>9.1999999999999993</v>
      </c>
      <c r="AD11" s="15">
        <f t="shared" si="16"/>
        <v>7</v>
      </c>
    </row>
    <row r="12" spans="1:30" x14ac:dyDescent="0.25">
      <c r="A12" t="s">
        <v>266</v>
      </c>
      <c r="B12">
        <v>66594</v>
      </c>
      <c r="C12" s="1">
        <v>70791</v>
      </c>
      <c r="D12" s="14">
        <v>580.20000000000005</v>
      </c>
      <c r="E12" s="14">
        <v>489.61</v>
      </c>
      <c r="F12" s="26">
        <f t="shared" si="0"/>
        <v>1.5397032346184889</v>
      </c>
      <c r="G12" s="14">
        <v>2.48</v>
      </c>
      <c r="H12" s="14">
        <v>511.26</v>
      </c>
      <c r="I12" s="14">
        <v>49.5</v>
      </c>
      <c r="J12" s="14">
        <v>8.5299999999999994</v>
      </c>
      <c r="K12" s="26">
        <f t="shared" si="1"/>
        <v>0.31447544670625371</v>
      </c>
      <c r="L12" s="14">
        <v>161.07</v>
      </c>
      <c r="M12" s="14">
        <v>95.77</v>
      </c>
      <c r="N12" s="14">
        <v>0.51</v>
      </c>
      <c r="O12" s="14">
        <v>0.21</v>
      </c>
      <c r="P12" s="18">
        <f t="shared" si="2"/>
        <v>1.4975021271726368</v>
      </c>
      <c r="Q12" s="14">
        <v>4.63</v>
      </c>
      <c r="R12" s="14">
        <v>2.04</v>
      </c>
      <c r="S12" s="14">
        <v>2.0299999999999998</v>
      </c>
      <c r="T12" s="14">
        <v>2.3199999999999998</v>
      </c>
      <c r="U12" s="14">
        <v>0.52</v>
      </c>
      <c r="V12" s="14">
        <v>45.82</v>
      </c>
      <c r="X12" s="15">
        <f t="shared" si="10"/>
        <v>11</v>
      </c>
      <c r="Y12" s="15">
        <f t="shared" si="11"/>
        <v>19</v>
      </c>
      <c r="Z12" s="15">
        <f t="shared" si="12"/>
        <v>12</v>
      </c>
      <c r="AA12" s="15">
        <f t="shared" si="13"/>
        <v>3</v>
      </c>
      <c r="AB12" s="15">
        <f t="shared" si="14"/>
        <v>6</v>
      </c>
      <c r="AC12" s="24">
        <f t="shared" si="15"/>
        <v>10.199999999999999</v>
      </c>
      <c r="AD12" s="15">
        <f t="shared" si="16"/>
        <v>9</v>
      </c>
    </row>
    <row r="13" spans="1:30" x14ac:dyDescent="0.25">
      <c r="A13" t="s">
        <v>267</v>
      </c>
      <c r="B13">
        <v>24474</v>
      </c>
      <c r="C13" s="1">
        <v>2081</v>
      </c>
      <c r="D13" s="14">
        <v>12.77</v>
      </c>
      <c r="E13" s="14">
        <v>7.56</v>
      </c>
      <c r="F13" s="26">
        <f t="shared" si="0"/>
        <v>2.7113497098855809E-2</v>
      </c>
      <c r="G13" s="14">
        <v>0.05</v>
      </c>
      <c r="H13" s="14">
        <v>10.98</v>
      </c>
      <c r="I13" s="14">
        <v>1.54</v>
      </c>
      <c r="J13" s="14">
        <v>12.03</v>
      </c>
      <c r="K13" s="26">
        <f t="shared" si="1"/>
        <v>0.35864414151925678</v>
      </c>
      <c r="L13" s="14">
        <v>184.41</v>
      </c>
      <c r="M13" s="14">
        <v>68.87</v>
      </c>
      <c r="N13" s="14">
        <v>0.69</v>
      </c>
      <c r="O13" s="14">
        <v>1.65</v>
      </c>
      <c r="P13" s="18">
        <f t="shared" si="2"/>
        <v>0.21736008576924654</v>
      </c>
      <c r="Q13" s="14">
        <v>6.98</v>
      </c>
      <c r="R13" s="14">
        <v>2.4700000000000002</v>
      </c>
      <c r="S13" s="14">
        <v>0.26</v>
      </c>
      <c r="T13" s="14">
        <v>4.95</v>
      </c>
      <c r="U13" s="14">
        <v>0.63</v>
      </c>
      <c r="V13" s="14">
        <v>80.900000000000006</v>
      </c>
      <c r="X13" s="15">
        <f t="shared" si="10"/>
        <v>8</v>
      </c>
      <c r="Y13" s="15">
        <f t="shared" si="11"/>
        <v>2</v>
      </c>
      <c r="Z13" s="15">
        <f t="shared" si="12"/>
        <v>4</v>
      </c>
      <c r="AA13" s="15">
        <f t="shared" si="13"/>
        <v>15</v>
      </c>
      <c r="AB13" s="15">
        <f t="shared" si="14"/>
        <v>11</v>
      </c>
      <c r="AC13" s="24">
        <f t="shared" si="15"/>
        <v>8</v>
      </c>
      <c r="AD13" s="15">
        <f t="shared" si="16"/>
        <v>5</v>
      </c>
    </row>
    <row r="14" spans="1:30" x14ac:dyDescent="0.25">
      <c r="A14" t="s">
        <v>268</v>
      </c>
      <c r="B14">
        <v>16614</v>
      </c>
      <c r="C14">
        <v>38</v>
      </c>
      <c r="D14" s="14">
        <v>0.18</v>
      </c>
      <c r="E14" s="14">
        <v>0.04</v>
      </c>
      <c r="F14" s="26">
        <v>0</v>
      </c>
      <c r="G14" s="14">
        <v>0</v>
      </c>
      <c r="H14" s="14">
        <v>0.15</v>
      </c>
      <c r="I14" s="14">
        <v>0.04</v>
      </c>
      <c r="J14" s="14">
        <v>19.12</v>
      </c>
      <c r="K14" s="26">
        <f t="shared" si="1"/>
        <v>0</v>
      </c>
      <c r="L14" s="14">
        <v>0</v>
      </c>
      <c r="M14" s="14">
        <v>28.62</v>
      </c>
      <c r="N14" s="14">
        <v>0</v>
      </c>
      <c r="O14" s="14">
        <v>2.27</v>
      </c>
      <c r="P14" s="18"/>
      <c r="Q14" s="14">
        <v>13.44</v>
      </c>
      <c r="R14" s="14">
        <v>1.31</v>
      </c>
      <c r="S14" s="14">
        <v>1.36</v>
      </c>
      <c r="T14" s="14">
        <v>3.03</v>
      </c>
      <c r="U14" s="14">
        <v>0.03</v>
      </c>
      <c r="V14" s="14">
        <v>62.48</v>
      </c>
      <c r="X14" s="15">
        <f t="shared" si="10"/>
        <v>15</v>
      </c>
      <c r="Y14" s="15">
        <f t="shared" si="11"/>
        <v>12</v>
      </c>
      <c r="Z14" s="15">
        <f t="shared" si="12"/>
        <v>20</v>
      </c>
      <c r="AA14" s="15">
        <f t="shared" si="13"/>
        <v>5</v>
      </c>
      <c r="AB14" s="15">
        <f t="shared" si="14"/>
        <v>19</v>
      </c>
      <c r="AC14" s="24">
        <f t="shared" si="15"/>
        <v>14.2</v>
      </c>
      <c r="AD14" s="15">
        <f t="shared" si="16"/>
        <v>18</v>
      </c>
    </row>
    <row r="15" spans="1:30" x14ac:dyDescent="0.25">
      <c r="A15" t="s">
        <v>269</v>
      </c>
      <c r="B15">
        <v>62882</v>
      </c>
      <c r="C15" s="1">
        <v>100165</v>
      </c>
      <c r="D15" s="14">
        <v>2345.87</v>
      </c>
      <c r="E15" s="14">
        <v>2006.21</v>
      </c>
      <c r="F15" s="26">
        <f t="shared" si="0"/>
        <v>9.257045260461144</v>
      </c>
      <c r="G15" s="14">
        <v>10.84</v>
      </c>
      <c r="H15" s="14">
        <v>1933.27</v>
      </c>
      <c r="I15" s="14">
        <v>258.95</v>
      </c>
      <c r="J15" s="14">
        <v>11.04</v>
      </c>
      <c r="K15" s="26">
        <f t="shared" si="1"/>
        <v>0.46141955530383871</v>
      </c>
      <c r="L15" s="14">
        <v>117.1</v>
      </c>
      <c r="M15" s="14">
        <v>103.77</v>
      </c>
      <c r="N15" s="14">
        <v>0.54</v>
      </c>
      <c r="O15" s="14">
        <v>7.0000000000000007E-2</v>
      </c>
      <c r="P15" s="18">
        <f t="shared" si="2"/>
        <v>6.591707932911981</v>
      </c>
      <c r="Q15" s="14">
        <v>4.33</v>
      </c>
      <c r="R15" s="14">
        <v>2.31</v>
      </c>
      <c r="S15" s="14">
        <v>1.47</v>
      </c>
      <c r="T15" s="14">
        <v>2.62</v>
      </c>
      <c r="U15" s="14">
        <v>0.89</v>
      </c>
      <c r="V15" s="14">
        <v>53.47</v>
      </c>
      <c r="X15" s="15">
        <f t="shared" si="10"/>
        <v>3</v>
      </c>
      <c r="Y15" s="15">
        <f t="shared" si="11"/>
        <v>17</v>
      </c>
      <c r="Z15" s="15">
        <f t="shared" si="12"/>
        <v>7</v>
      </c>
      <c r="AA15" s="15">
        <f t="shared" si="13"/>
        <v>4</v>
      </c>
      <c r="AB15" s="15">
        <f t="shared" si="14"/>
        <v>2</v>
      </c>
      <c r="AC15" s="24">
        <f t="shared" si="15"/>
        <v>6.6</v>
      </c>
      <c r="AD15" s="15">
        <f t="shared" si="16"/>
        <v>2</v>
      </c>
    </row>
    <row r="16" spans="1:30" x14ac:dyDescent="0.25">
      <c r="A16" t="s">
        <v>270</v>
      </c>
      <c r="B16">
        <v>66595</v>
      </c>
      <c r="C16" s="1">
        <v>22721</v>
      </c>
      <c r="D16" s="14">
        <v>290.22000000000003</v>
      </c>
      <c r="E16" s="14">
        <v>221.13</v>
      </c>
      <c r="F16" s="26">
        <f t="shared" si="0"/>
        <v>0.58399999999999996</v>
      </c>
      <c r="G16" s="14">
        <v>2.92</v>
      </c>
      <c r="H16" s="14">
        <v>241.6</v>
      </c>
      <c r="I16" s="14">
        <v>28.23</v>
      </c>
      <c r="J16" s="14">
        <v>9.73</v>
      </c>
      <c r="K16" s="26">
        <f t="shared" si="1"/>
        <v>0.26409804187581964</v>
      </c>
      <c r="L16" s="14">
        <v>500</v>
      </c>
      <c r="M16" s="14">
        <v>91.53</v>
      </c>
      <c r="N16" s="14">
        <v>1.32</v>
      </c>
      <c r="O16" s="14">
        <v>0.05</v>
      </c>
      <c r="P16" s="18">
        <f t="shared" si="2"/>
        <v>5.2819608375163929</v>
      </c>
      <c r="Q16" s="14">
        <v>4.67</v>
      </c>
      <c r="R16" s="14">
        <v>1.45</v>
      </c>
      <c r="S16" s="14">
        <v>1.2</v>
      </c>
      <c r="T16" s="14">
        <v>2.86</v>
      </c>
      <c r="U16" s="14">
        <v>0.57999999999999996</v>
      </c>
      <c r="V16" s="14">
        <v>66.36</v>
      </c>
      <c r="X16" s="15">
        <f t="shared" si="10"/>
        <v>10</v>
      </c>
      <c r="Y16" s="15">
        <f t="shared" si="11"/>
        <v>15</v>
      </c>
      <c r="Z16" s="15">
        <f t="shared" si="12"/>
        <v>19</v>
      </c>
      <c r="AA16" s="15">
        <f t="shared" si="13"/>
        <v>7</v>
      </c>
      <c r="AB16" s="15">
        <f t="shared" si="14"/>
        <v>8</v>
      </c>
      <c r="AC16" s="24">
        <f t="shared" si="15"/>
        <v>11.8</v>
      </c>
      <c r="AD16" s="15">
        <f t="shared" si="16"/>
        <v>14</v>
      </c>
    </row>
    <row r="17" spans="1:30" x14ac:dyDescent="0.25">
      <c r="A17" t="s">
        <v>271</v>
      </c>
      <c r="B17">
        <v>67278</v>
      </c>
      <c r="C17" s="1">
        <v>122180</v>
      </c>
      <c r="D17" s="14">
        <v>2413.64</v>
      </c>
      <c r="E17" s="14">
        <v>2096.71</v>
      </c>
      <c r="F17" s="26">
        <f t="shared" si="0"/>
        <v>7.9585949431528933</v>
      </c>
      <c r="G17" s="14">
        <v>4.6900000000000004</v>
      </c>
      <c r="H17" s="14">
        <v>1940.53</v>
      </c>
      <c r="I17" s="14">
        <v>235.61</v>
      </c>
      <c r="J17" s="14">
        <v>9.76</v>
      </c>
      <c r="K17" s="26">
        <f t="shared" si="1"/>
        <v>0.37957537967353105</v>
      </c>
      <c r="L17" s="14">
        <v>58.93</v>
      </c>
      <c r="M17" s="14">
        <v>108.05</v>
      </c>
      <c r="N17" s="14">
        <v>0.22</v>
      </c>
      <c r="O17" s="14">
        <v>0.11</v>
      </c>
      <c r="P17" s="18">
        <f t="shared" si="2"/>
        <v>3.4506852697593731</v>
      </c>
      <c r="Q17" s="14">
        <v>3.69</v>
      </c>
      <c r="R17" s="14">
        <v>2.39</v>
      </c>
      <c r="S17" s="14">
        <v>1.87</v>
      </c>
      <c r="T17" s="14">
        <v>1.68</v>
      </c>
      <c r="U17" s="14">
        <v>0.66</v>
      </c>
      <c r="V17" s="14">
        <v>43.44</v>
      </c>
      <c r="X17" s="15">
        <f t="shared" si="10"/>
        <v>7</v>
      </c>
      <c r="Y17" s="15">
        <f t="shared" si="11"/>
        <v>20</v>
      </c>
      <c r="Z17" s="15">
        <f t="shared" si="12"/>
        <v>6</v>
      </c>
      <c r="AA17" s="15">
        <f t="shared" si="13"/>
        <v>2</v>
      </c>
      <c r="AB17" s="15">
        <f t="shared" si="14"/>
        <v>1</v>
      </c>
      <c r="AC17" s="24">
        <f t="shared" si="15"/>
        <v>7.2</v>
      </c>
      <c r="AD17" s="15">
        <f t="shared" si="16"/>
        <v>3</v>
      </c>
    </row>
    <row r="18" spans="1:30" x14ac:dyDescent="0.25">
      <c r="A18" t="s">
        <v>272</v>
      </c>
      <c r="B18">
        <v>16016</v>
      </c>
      <c r="C18" s="1">
        <v>1088</v>
      </c>
      <c r="D18" s="14">
        <v>4.7300000000000004</v>
      </c>
      <c r="E18" s="14">
        <v>3.14</v>
      </c>
      <c r="F18" s="26">
        <f t="shared" si="0"/>
        <v>0</v>
      </c>
      <c r="G18" s="14">
        <v>0</v>
      </c>
      <c r="H18" s="14">
        <v>4.12</v>
      </c>
      <c r="I18" s="14">
        <v>0.59</v>
      </c>
      <c r="J18" s="14">
        <v>12.58</v>
      </c>
      <c r="K18" s="26">
        <f t="shared" si="1"/>
        <v>0</v>
      </c>
      <c r="L18" s="14">
        <v>10.38</v>
      </c>
      <c r="M18" s="14">
        <v>76.13</v>
      </c>
      <c r="N18" s="14">
        <v>0.15</v>
      </c>
      <c r="O18" s="14">
        <v>1.45</v>
      </c>
      <c r="P18" s="18"/>
      <c r="Q18" s="14">
        <v>6.15</v>
      </c>
      <c r="R18" s="14">
        <v>1.96</v>
      </c>
      <c r="S18" s="14">
        <v>0.34</v>
      </c>
      <c r="T18" s="14">
        <v>4.5599999999999996</v>
      </c>
      <c r="U18" s="14">
        <v>-0.45</v>
      </c>
      <c r="V18" s="14">
        <v>85.19</v>
      </c>
      <c r="X18" s="15">
        <f t="shared" si="10"/>
        <v>19</v>
      </c>
      <c r="Y18" s="15">
        <f t="shared" si="11"/>
        <v>3</v>
      </c>
      <c r="Z18" s="15">
        <f t="shared" si="12"/>
        <v>13</v>
      </c>
      <c r="AA18" s="15">
        <f t="shared" si="13"/>
        <v>17</v>
      </c>
      <c r="AB18" s="15">
        <f t="shared" si="14"/>
        <v>10</v>
      </c>
      <c r="AC18" s="24">
        <f t="shared" si="15"/>
        <v>12.4</v>
      </c>
      <c r="AD18" s="15">
        <f t="shared" si="16"/>
        <v>15</v>
      </c>
    </row>
    <row r="19" spans="1:30" x14ac:dyDescent="0.25">
      <c r="A19" t="s">
        <v>273</v>
      </c>
      <c r="B19">
        <v>24472</v>
      </c>
      <c r="C19">
        <v>699</v>
      </c>
      <c r="D19" s="14">
        <v>5.89</v>
      </c>
      <c r="E19" s="14">
        <v>2.7</v>
      </c>
      <c r="F19" s="26">
        <f t="shared" si="0"/>
        <v>5.1727705358990274E-2</v>
      </c>
      <c r="G19" s="14">
        <v>0.05</v>
      </c>
      <c r="H19" s="14">
        <v>3.26</v>
      </c>
      <c r="I19" s="14">
        <v>2.63</v>
      </c>
      <c r="J19" s="14">
        <v>44.6</v>
      </c>
      <c r="K19" s="26">
        <f t="shared" si="1"/>
        <v>1.915840939221862</v>
      </c>
      <c r="L19" s="14">
        <v>96.66</v>
      </c>
      <c r="M19" s="14">
        <v>82.91</v>
      </c>
      <c r="N19" s="14">
        <v>1.73</v>
      </c>
      <c r="O19" s="14">
        <v>2.89</v>
      </c>
      <c r="P19" s="18">
        <f t="shared" si="2"/>
        <v>0.66292074021517711</v>
      </c>
      <c r="Q19" s="14">
        <v>7.67</v>
      </c>
      <c r="R19" s="14">
        <v>1.68</v>
      </c>
      <c r="S19" s="14">
        <v>0.35</v>
      </c>
      <c r="T19" s="14">
        <v>3.96</v>
      </c>
      <c r="U19" s="14">
        <v>-0.32</v>
      </c>
      <c r="V19" s="14">
        <v>78.69</v>
      </c>
      <c r="X19" s="15">
        <f t="shared" si="10"/>
        <v>18</v>
      </c>
      <c r="Y19" s="15">
        <f t="shared" si="11"/>
        <v>5</v>
      </c>
      <c r="Z19" s="15">
        <f t="shared" si="12"/>
        <v>18</v>
      </c>
      <c r="AA19" s="15">
        <f t="shared" si="13"/>
        <v>13</v>
      </c>
      <c r="AB19" s="15">
        <f t="shared" si="14"/>
        <v>9</v>
      </c>
      <c r="AC19" s="24">
        <f t="shared" si="15"/>
        <v>12.6</v>
      </c>
      <c r="AD19" s="15">
        <f t="shared" si="16"/>
        <v>16</v>
      </c>
    </row>
    <row r="20" spans="1:30" x14ac:dyDescent="0.25">
      <c r="A20" t="s">
        <v>274</v>
      </c>
      <c r="B20">
        <v>24528</v>
      </c>
      <c r="C20" s="1">
        <v>2758</v>
      </c>
      <c r="D20" s="14">
        <v>43.12</v>
      </c>
      <c r="E20" s="14">
        <v>24.59</v>
      </c>
      <c r="F20" s="26">
        <f t="shared" si="0"/>
        <v>0.37635395630622359</v>
      </c>
      <c r="G20" s="14">
        <v>0.41</v>
      </c>
      <c r="H20" s="14">
        <v>37.99</v>
      </c>
      <c r="I20" s="14">
        <v>5.08</v>
      </c>
      <c r="J20" s="14">
        <v>11.78</v>
      </c>
      <c r="K20" s="26">
        <f t="shared" si="1"/>
        <v>1.5305162924205922</v>
      </c>
      <c r="L20" s="14">
        <v>108.94</v>
      </c>
      <c r="M20" s="14">
        <v>64.75</v>
      </c>
      <c r="N20" s="14">
        <v>1.68</v>
      </c>
      <c r="O20" s="14">
        <v>0.05</v>
      </c>
      <c r="P20" s="18">
        <f t="shared" si="2"/>
        <v>30.610325848411843</v>
      </c>
      <c r="Q20" s="14">
        <v>5.07</v>
      </c>
      <c r="R20" s="14">
        <v>2.15</v>
      </c>
      <c r="S20" s="14">
        <v>0.75</v>
      </c>
      <c r="T20" s="14">
        <v>3.24</v>
      </c>
      <c r="U20" s="14">
        <v>0.32</v>
      </c>
      <c r="V20" s="14">
        <v>67.87</v>
      </c>
      <c r="X20" s="15">
        <f t="shared" si="10"/>
        <v>13</v>
      </c>
      <c r="Y20" s="15">
        <f t="shared" si="11"/>
        <v>9</v>
      </c>
      <c r="Z20" s="15">
        <f t="shared" si="12"/>
        <v>11</v>
      </c>
      <c r="AA20" s="15">
        <f t="shared" si="13"/>
        <v>8</v>
      </c>
      <c r="AB20" s="15">
        <f t="shared" si="14"/>
        <v>13</v>
      </c>
      <c r="AC20" s="24">
        <f t="shared" si="15"/>
        <v>10.8</v>
      </c>
      <c r="AD20" s="15">
        <f t="shared" si="16"/>
        <v>11</v>
      </c>
    </row>
    <row r="21" spans="1:30" x14ac:dyDescent="0.25">
      <c r="A21" t="s">
        <v>275</v>
      </c>
      <c r="B21">
        <v>67269</v>
      </c>
      <c r="C21" s="1">
        <v>26834</v>
      </c>
      <c r="D21" s="14">
        <v>283.12</v>
      </c>
      <c r="E21" s="14">
        <v>235.67</v>
      </c>
      <c r="F21" s="26">
        <f t="shared" si="0"/>
        <v>1.0560146923783287</v>
      </c>
      <c r="G21" s="14">
        <v>0.46</v>
      </c>
      <c r="H21" s="14">
        <v>252.05</v>
      </c>
      <c r="I21" s="14">
        <v>31.19</v>
      </c>
      <c r="J21" s="14">
        <v>11.02</v>
      </c>
      <c r="K21" s="26">
        <f t="shared" si="1"/>
        <v>0.44809041981513503</v>
      </c>
      <c r="L21" s="14">
        <v>43.56</v>
      </c>
      <c r="M21" s="14">
        <v>93.5</v>
      </c>
      <c r="N21" s="14">
        <v>0.19</v>
      </c>
      <c r="O21" s="14">
        <v>0.32</v>
      </c>
      <c r="P21" s="18">
        <f t="shared" si="2"/>
        <v>1.4002825619222969</v>
      </c>
      <c r="Q21" s="14">
        <v>4.66</v>
      </c>
      <c r="R21" s="14">
        <v>1.95</v>
      </c>
      <c r="S21" s="14">
        <v>0.27</v>
      </c>
      <c r="T21" s="14">
        <v>4.07</v>
      </c>
      <c r="U21" s="14">
        <v>0.47</v>
      </c>
      <c r="V21" s="14">
        <v>79.3</v>
      </c>
      <c r="X21" s="15">
        <f t="shared" si="10"/>
        <v>12</v>
      </c>
      <c r="Y21" s="15">
        <f t="shared" si="11"/>
        <v>4</v>
      </c>
      <c r="Z21" s="15">
        <f t="shared" si="12"/>
        <v>14</v>
      </c>
      <c r="AA21" s="15">
        <f t="shared" si="13"/>
        <v>14</v>
      </c>
      <c r="AB21" s="15">
        <f t="shared" si="14"/>
        <v>7</v>
      </c>
      <c r="AC21" s="24">
        <f t="shared" si="15"/>
        <v>10.199999999999999</v>
      </c>
      <c r="AD21" s="15">
        <f t="shared" si="16"/>
        <v>9</v>
      </c>
    </row>
    <row r="22" spans="1:30" x14ac:dyDescent="0.25">
      <c r="A22" t="s">
        <v>276</v>
      </c>
      <c r="B22">
        <v>65861</v>
      </c>
      <c r="C22" s="1">
        <v>43913</v>
      </c>
      <c r="D22" s="14">
        <v>516.87</v>
      </c>
      <c r="E22" s="14">
        <v>437.55</v>
      </c>
      <c r="F22" s="26">
        <f t="shared" si="0"/>
        <v>2.8196003284971258</v>
      </c>
      <c r="G22" s="14">
        <v>4.12</v>
      </c>
      <c r="H22" s="14">
        <v>424.39</v>
      </c>
      <c r="I22" s="14">
        <v>59.87</v>
      </c>
      <c r="J22" s="14">
        <v>11.58</v>
      </c>
      <c r="K22" s="26">
        <f t="shared" si="1"/>
        <v>0.64440642863607034</v>
      </c>
      <c r="L22" s="14">
        <v>146.12</v>
      </c>
      <c r="M22" s="14">
        <v>103.1</v>
      </c>
      <c r="N22" s="14">
        <v>0.94</v>
      </c>
      <c r="O22" s="14">
        <v>0.38</v>
      </c>
      <c r="P22" s="18">
        <f t="shared" si="2"/>
        <v>1.6958063911475536</v>
      </c>
      <c r="Q22" s="14">
        <v>4.49</v>
      </c>
      <c r="R22" s="14">
        <v>2.95</v>
      </c>
      <c r="S22" s="14">
        <v>0.87</v>
      </c>
      <c r="T22" s="14">
        <v>3.47</v>
      </c>
      <c r="U22" s="14">
        <v>0.94</v>
      </c>
      <c r="V22" s="14">
        <v>66.260000000000005</v>
      </c>
      <c r="X22" s="15">
        <f t="shared" si="10"/>
        <v>2</v>
      </c>
      <c r="Y22" s="15">
        <f t="shared" si="11"/>
        <v>6</v>
      </c>
      <c r="Z22" s="15">
        <f t="shared" si="12"/>
        <v>2</v>
      </c>
      <c r="AA22" s="15">
        <f t="shared" si="13"/>
        <v>6</v>
      </c>
      <c r="AB22" s="15">
        <f t="shared" si="14"/>
        <v>3</v>
      </c>
      <c r="AC22" s="24">
        <f t="shared" si="15"/>
        <v>3.8</v>
      </c>
      <c r="AD22" s="15">
        <f t="shared" si="16"/>
        <v>1</v>
      </c>
    </row>
    <row r="23" spans="1:30" x14ac:dyDescent="0.25">
      <c r="A23" t="s">
        <v>277</v>
      </c>
      <c r="B23">
        <v>24501</v>
      </c>
      <c r="C23" s="1">
        <v>7183</v>
      </c>
      <c r="D23" s="14">
        <v>115.41</v>
      </c>
      <c r="E23" s="14">
        <v>62.94</v>
      </c>
      <c r="F23" s="26">
        <f t="shared" si="0"/>
        <v>0.33392260852484779</v>
      </c>
      <c r="G23" s="14">
        <v>0.17</v>
      </c>
      <c r="H23" s="14">
        <v>100.34</v>
      </c>
      <c r="I23" s="14">
        <v>14.73</v>
      </c>
      <c r="J23" s="14">
        <v>12.76</v>
      </c>
      <c r="K23" s="26">
        <f t="shared" si="1"/>
        <v>0.5305411638462787</v>
      </c>
      <c r="L23" s="14">
        <v>50.91</v>
      </c>
      <c r="M23" s="14">
        <v>62.72</v>
      </c>
      <c r="N23" s="14">
        <v>0.27</v>
      </c>
      <c r="O23" s="14">
        <v>0.09</v>
      </c>
      <c r="P23" s="18">
        <f t="shared" si="2"/>
        <v>5.8949018205142076</v>
      </c>
      <c r="Q23" s="14">
        <v>4.8600000000000003</v>
      </c>
      <c r="R23" s="14">
        <v>2.2599999999999998</v>
      </c>
      <c r="S23" s="14">
        <v>0.52</v>
      </c>
      <c r="T23" s="14">
        <v>3.2</v>
      </c>
      <c r="U23" s="14">
        <v>0.59</v>
      </c>
      <c r="V23" s="14">
        <v>74.599999999999994</v>
      </c>
      <c r="X23" s="15">
        <f t="shared" si="10"/>
        <v>9</v>
      </c>
      <c r="Y23" s="15">
        <f t="shared" si="11"/>
        <v>11</v>
      </c>
      <c r="Z23" s="15">
        <f t="shared" si="12"/>
        <v>9</v>
      </c>
      <c r="AA23" s="15">
        <f t="shared" si="13"/>
        <v>11</v>
      </c>
      <c r="AB23" s="15">
        <f t="shared" si="14"/>
        <v>14</v>
      </c>
      <c r="AC23" s="24">
        <f t="shared" si="15"/>
        <v>10.8</v>
      </c>
      <c r="AD23" s="15">
        <f t="shared" si="16"/>
        <v>11</v>
      </c>
    </row>
    <row r="24" spans="1:30" x14ac:dyDescent="0.25">
      <c r="A24" t="s">
        <v>278</v>
      </c>
      <c r="B24">
        <v>67270</v>
      </c>
      <c r="C24" s="1">
        <v>19376</v>
      </c>
      <c r="D24" s="14">
        <v>326.74</v>
      </c>
      <c r="E24" s="14">
        <v>285.47000000000003</v>
      </c>
      <c r="F24" s="26">
        <f t="shared" si="0"/>
        <v>1.1856243052982587</v>
      </c>
      <c r="G24" s="14">
        <v>0.32</v>
      </c>
      <c r="H24" s="14">
        <v>285.75</v>
      </c>
      <c r="I24" s="14">
        <v>29.31</v>
      </c>
      <c r="J24" s="14">
        <v>8.9700000000000006</v>
      </c>
      <c r="K24" s="26">
        <f t="shared" si="1"/>
        <v>0.41532360853969191</v>
      </c>
      <c r="L24" s="14">
        <v>26.99</v>
      </c>
      <c r="M24" s="14">
        <v>99.9</v>
      </c>
      <c r="N24" s="14">
        <v>0.11</v>
      </c>
      <c r="O24" s="14">
        <v>0.06</v>
      </c>
      <c r="P24" s="18">
        <f t="shared" si="2"/>
        <v>6.9220601423281991</v>
      </c>
      <c r="Q24" s="14">
        <v>4.28</v>
      </c>
      <c r="R24" s="14">
        <v>1.83</v>
      </c>
      <c r="S24" s="14">
        <v>0.74</v>
      </c>
      <c r="T24" s="14">
        <v>3.39</v>
      </c>
      <c r="U24" s="14">
        <v>0.78</v>
      </c>
      <c r="V24" s="14">
        <v>68.52</v>
      </c>
      <c r="X24" s="15">
        <f t="shared" si="10"/>
        <v>5</v>
      </c>
      <c r="Y24" s="15">
        <f t="shared" si="11"/>
        <v>7</v>
      </c>
      <c r="Z24" s="15">
        <f t="shared" si="12"/>
        <v>17</v>
      </c>
      <c r="AA24" s="15">
        <f t="shared" si="13"/>
        <v>9</v>
      </c>
      <c r="AB24" s="15">
        <f t="shared" si="14"/>
        <v>4</v>
      </c>
      <c r="AC24" s="24">
        <f t="shared" si="15"/>
        <v>8.4</v>
      </c>
      <c r="AD24" s="15">
        <f t="shared" si="16"/>
        <v>6</v>
      </c>
    </row>
    <row r="25" spans="1:30" x14ac:dyDescent="0.25">
      <c r="A25" t="s">
        <v>279</v>
      </c>
      <c r="B25">
        <v>24714</v>
      </c>
      <c r="C25" s="1">
        <v>2355</v>
      </c>
      <c r="D25" s="14">
        <v>11.8</v>
      </c>
      <c r="E25" s="14">
        <v>7.35</v>
      </c>
      <c r="F25" s="26">
        <f t="shared" si="0"/>
        <v>3.5265594004849021E-2</v>
      </c>
      <c r="G25" s="14">
        <v>0.08</v>
      </c>
      <c r="H25" s="14">
        <v>10.93</v>
      </c>
      <c r="I25" s="14">
        <v>0.82</v>
      </c>
      <c r="J25" s="14">
        <v>6.92</v>
      </c>
      <c r="K25" s="26">
        <f t="shared" si="1"/>
        <v>0.47980400006597307</v>
      </c>
      <c r="L25" s="14">
        <v>226.85</v>
      </c>
      <c r="M25" s="14">
        <v>67.27</v>
      </c>
      <c r="N25" s="14">
        <v>1.1499999999999999</v>
      </c>
      <c r="O25" s="14">
        <v>1.1299999999999999</v>
      </c>
      <c r="P25" s="18">
        <f t="shared" si="2"/>
        <v>0.42460530979289657</v>
      </c>
      <c r="Q25" s="14">
        <v>7.43</v>
      </c>
      <c r="R25" s="14">
        <v>2.63</v>
      </c>
      <c r="S25" s="14">
        <v>0.28999999999999998</v>
      </c>
      <c r="T25" s="14">
        <v>5.91</v>
      </c>
      <c r="U25" s="14">
        <v>-0.04</v>
      </c>
      <c r="V25" s="14">
        <v>86.8</v>
      </c>
      <c r="X25" s="15">
        <f t="shared" si="10"/>
        <v>16</v>
      </c>
      <c r="Y25" s="15">
        <f t="shared" si="11"/>
        <v>1</v>
      </c>
      <c r="Z25" s="15">
        <f t="shared" si="12"/>
        <v>3</v>
      </c>
      <c r="AA25" s="15">
        <f t="shared" si="13"/>
        <v>18</v>
      </c>
      <c r="AB25" s="15">
        <f t="shared" si="14"/>
        <v>12</v>
      </c>
      <c r="AC25" s="24">
        <f t="shared" si="15"/>
        <v>10</v>
      </c>
      <c r="AD25" s="15">
        <f t="shared" si="16"/>
        <v>8</v>
      </c>
    </row>
    <row r="26" spans="1:30" x14ac:dyDescent="0.25">
      <c r="F26" s="36"/>
      <c r="K26" s="36"/>
      <c r="P26" s="36"/>
    </row>
    <row r="27" spans="1:30" x14ac:dyDescent="0.25">
      <c r="F27" s="36"/>
      <c r="K27" s="36"/>
      <c r="P27" s="36"/>
    </row>
    <row r="28" spans="1:30" x14ac:dyDescent="0.25">
      <c r="F28" s="36"/>
      <c r="K28" s="36"/>
      <c r="P28" s="36"/>
    </row>
    <row r="29" spans="1:30" x14ac:dyDescent="0.25">
      <c r="F29" s="36"/>
      <c r="K29" s="36"/>
      <c r="P29" s="36"/>
    </row>
    <row r="30" spans="1:30" x14ac:dyDescent="0.25">
      <c r="F30" s="36"/>
      <c r="K30" s="36"/>
      <c r="P30" s="36"/>
    </row>
    <row r="31" spans="1:30" x14ac:dyDescent="0.25">
      <c r="F31" s="36"/>
      <c r="K31" s="36"/>
      <c r="P31" s="36"/>
    </row>
    <row r="32" spans="1:30" x14ac:dyDescent="0.25">
      <c r="F32" s="36"/>
      <c r="K32" s="36"/>
      <c r="P32" s="36"/>
    </row>
    <row r="33" spans="6:16" x14ac:dyDescent="0.25">
      <c r="F33" s="36"/>
      <c r="K33" s="36"/>
      <c r="P33" s="36"/>
    </row>
    <row r="34" spans="6:16" x14ac:dyDescent="0.25">
      <c r="F34" s="36"/>
      <c r="K34" s="36"/>
      <c r="P34" s="36"/>
    </row>
    <row r="35" spans="6:16" x14ac:dyDescent="0.25">
      <c r="F35" s="36"/>
      <c r="K35" s="36"/>
      <c r="P35" s="36"/>
    </row>
    <row r="36" spans="6:16" x14ac:dyDescent="0.25">
      <c r="F36" s="36"/>
      <c r="K36" s="36"/>
      <c r="P36" s="36"/>
    </row>
    <row r="37" spans="6:16" x14ac:dyDescent="0.25">
      <c r="F37" s="36"/>
      <c r="K37" s="36"/>
      <c r="P37" s="36"/>
    </row>
    <row r="38" spans="6:16" x14ac:dyDescent="0.25">
      <c r="F38" s="36"/>
      <c r="K38" s="36"/>
      <c r="P38" s="36"/>
    </row>
    <row r="39" spans="6:16" x14ac:dyDescent="0.25">
      <c r="F39" s="36"/>
      <c r="K39" s="36"/>
      <c r="P39" s="36"/>
    </row>
    <row r="40" spans="6:16" x14ac:dyDescent="0.25">
      <c r="F40" s="36"/>
      <c r="K40" s="36"/>
      <c r="P40" s="36"/>
    </row>
    <row r="41" spans="6:16" x14ac:dyDescent="0.25">
      <c r="F41" s="36"/>
      <c r="K41" s="36"/>
      <c r="P41" s="36"/>
    </row>
    <row r="42" spans="6:16" x14ac:dyDescent="0.25">
      <c r="F42" s="36"/>
      <c r="K42" s="36"/>
      <c r="P42" s="36"/>
    </row>
    <row r="43" spans="6:16" x14ac:dyDescent="0.25">
      <c r="F43" s="36"/>
      <c r="K43" s="36"/>
      <c r="P43" s="36"/>
    </row>
    <row r="44" spans="6:16" x14ac:dyDescent="0.25">
      <c r="F44" s="36"/>
      <c r="K44" s="36"/>
      <c r="P44" s="36"/>
    </row>
    <row r="45" spans="6:16" x14ac:dyDescent="0.25">
      <c r="F45" s="36"/>
      <c r="K45" s="36"/>
      <c r="P45" s="36"/>
    </row>
    <row r="46" spans="6:16" x14ac:dyDescent="0.25">
      <c r="F46" s="36"/>
      <c r="K46" s="36"/>
      <c r="P46" s="36"/>
    </row>
    <row r="47" spans="6:16" x14ac:dyDescent="0.25">
      <c r="F47" s="36"/>
      <c r="K47" s="36"/>
      <c r="P47" s="36"/>
    </row>
    <row r="48" spans="6:16" x14ac:dyDescent="0.25">
      <c r="F48" s="36"/>
      <c r="K48" s="36"/>
      <c r="P48" s="36"/>
    </row>
    <row r="49" spans="6:16" x14ac:dyDescent="0.25">
      <c r="F49" s="36"/>
      <c r="K49" s="36"/>
      <c r="P49" s="36"/>
    </row>
    <row r="50" spans="6:16" x14ac:dyDescent="0.25">
      <c r="F50" s="36"/>
      <c r="K50" s="36"/>
      <c r="P50" s="36"/>
    </row>
    <row r="51" spans="6:16" x14ac:dyDescent="0.25">
      <c r="F51" s="36"/>
      <c r="K51" s="36"/>
      <c r="P51" s="36"/>
    </row>
    <row r="52" spans="6:16" x14ac:dyDescent="0.25">
      <c r="F52" s="36"/>
      <c r="K52" s="36"/>
      <c r="P52" s="36"/>
    </row>
    <row r="53" spans="6:16" x14ac:dyDescent="0.25">
      <c r="F53" s="36"/>
      <c r="K53" s="36"/>
      <c r="P53" s="36"/>
    </row>
    <row r="54" spans="6:16" x14ac:dyDescent="0.25">
      <c r="F54" s="36"/>
      <c r="K54" s="36"/>
      <c r="P54" s="36"/>
    </row>
    <row r="55" spans="6:16" x14ac:dyDescent="0.25">
      <c r="F55" s="36"/>
      <c r="K55" s="36"/>
      <c r="P55" s="36"/>
    </row>
    <row r="56" spans="6:16" x14ac:dyDescent="0.25">
      <c r="F56" s="36"/>
      <c r="K56" s="36"/>
      <c r="P56" s="36"/>
    </row>
    <row r="57" spans="6:16" x14ac:dyDescent="0.25">
      <c r="F57" s="36"/>
      <c r="K57" s="36"/>
      <c r="P57" s="36"/>
    </row>
    <row r="58" spans="6:16" x14ac:dyDescent="0.25">
      <c r="F58" s="36"/>
      <c r="K58" s="36"/>
      <c r="P58" s="36"/>
    </row>
    <row r="59" spans="6:16" x14ac:dyDescent="0.25">
      <c r="F59" s="36"/>
      <c r="K59" s="36"/>
      <c r="P59" s="36"/>
    </row>
    <row r="60" spans="6:16" x14ac:dyDescent="0.25">
      <c r="F60" s="36"/>
      <c r="K60" s="36"/>
      <c r="P60" s="36"/>
    </row>
    <row r="61" spans="6:16" x14ac:dyDescent="0.25">
      <c r="F61" s="36"/>
      <c r="K61" s="36"/>
      <c r="P61" s="36"/>
    </row>
    <row r="62" spans="6:16" x14ac:dyDescent="0.25">
      <c r="F62" s="36"/>
      <c r="K62" s="36"/>
      <c r="P62" s="36"/>
    </row>
    <row r="63" spans="6:16" x14ac:dyDescent="0.25">
      <c r="F63" s="36"/>
      <c r="K63" s="36"/>
      <c r="P63" s="36"/>
    </row>
    <row r="64" spans="6:16" x14ac:dyDescent="0.25">
      <c r="F64" s="36"/>
      <c r="K64" s="36"/>
      <c r="P64" s="36"/>
    </row>
    <row r="65" spans="6:16" x14ac:dyDescent="0.25">
      <c r="F65" s="36"/>
      <c r="K65" s="36"/>
      <c r="P65" s="36"/>
    </row>
    <row r="66" spans="6:16" x14ac:dyDescent="0.25">
      <c r="F66" s="36"/>
      <c r="K66" s="36"/>
      <c r="P66" s="36"/>
    </row>
    <row r="67" spans="6:16" x14ac:dyDescent="0.25">
      <c r="F67" s="36"/>
      <c r="K67" s="36"/>
      <c r="P67" s="36"/>
    </row>
    <row r="68" spans="6:16" x14ac:dyDescent="0.25">
      <c r="F68" s="36"/>
      <c r="K68" s="36"/>
      <c r="P68" s="36"/>
    </row>
    <row r="69" spans="6:16" x14ac:dyDescent="0.25">
      <c r="F69" s="36"/>
      <c r="K69" s="36"/>
      <c r="P69" s="36"/>
    </row>
    <row r="70" spans="6:16" x14ac:dyDescent="0.25">
      <c r="F70" s="36"/>
      <c r="K70" s="36"/>
      <c r="P70" s="36"/>
    </row>
    <row r="71" spans="6:16" x14ac:dyDescent="0.25">
      <c r="F71" s="36"/>
      <c r="K71" s="36"/>
      <c r="P71" s="36"/>
    </row>
    <row r="72" spans="6:16" x14ac:dyDescent="0.25">
      <c r="F72" s="36"/>
      <c r="K72" s="36"/>
      <c r="P72" s="36"/>
    </row>
    <row r="73" spans="6:16" x14ac:dyDescent="0.25">
      <c r="F73" s="36"/>
      <c r="K73" s="36"/>
      <c r="P73" s="36"/>
    </row>
    <row r="74" spans="6:16" x14ac:dyDescent="0.25">
      <c r="F74" s="36"/>
      <c r="K74" s="36"/>
      <c r="P74" s="36"/>
    </row>
    <row r="75" spans="6:16" x14ac:dyDescent="0.25">
      <c r="F75" s="36"/>
      <c r="K75" s="36"/>
      <c r="P75" s="36"/>
    </row>
    <row r="76" spans="6:16" x14ac:dyDescent="0.25">
      <c r="F76" s="36"/>
      <c r="K76" s="36"/>
      <c r="P76" s="36"/>
    </row>
    <row r="77" spans="6:16" x14ac:dyDescent="0.25">
      <c r="F77" s="36"/>
      <c r="K77" s="36"/>
      <c r="P77" s="36"/>
    </row>
    <row r="78" spans="6:16" x14ac:dyDescent="0.25">
      <c r="F78" s="36"/>
      <c r="K78" s="36"/>
      <c r="P78" s="36"/>
    </row>
    <row r="79" spans="6:16" x14ac:dyDescent="0.25">
      <c r="F79" s="36"/>
      <c r="K79" s="36"/>
      <c r="P79" s="36"/>
    </row>
    <row r="80" spans="6:16" x14ac:dyDescent="0.25">
      <c r="F80" s="36"/>
      <c r="K80" s="36"/>
      <c r="P80" s="36"/>
    </row>
    <row r="81" spans="6:16" x14ac:dyDescent="0.25">
      <c r="F81" s="36"/>
      <c r="K81" s="36"/>
      <c r="P81" s="36"/>
    </row>
    <row r="82" spans="6:16" x14ac:dyDescent="0.25">
      <c r="F82" s="36"/>
      <c r="K82" s="36"/>
      <c r="P82" s="36"/>
    </row>
    <row r="83" spans="6:16" x14ac:dyDescent="0.25">
      <c r="F83" s="36"/>
      <c r="K83" s="36"/>
      <c r="P83" s="36"/>
    </row>
    <row r="84" spans="6:16" x14ac:dyDescent="0.25">
      <c r="F84" s="36"/>
      <c r="K84" s="36"/>
      <c r="P84" s="36"/>
    </row>
    <row r="85" spans="6:16" x14ac:dyDescent="0.25">
      <c r="F85" s="36"/>
      <c r="K85" s="36"/>
      <c r="P85" s="36"/>
    </row>
    <row r="86" spans="6:16" x14ac:dyDescent="0.25">
      <c r="F86" s="36"/>
      <c r="K86" s="36"/>
      <c r="P86" s="36"/>
    </row>
    <row r="87" spans="6:16" x14ac:dyDescent="0.25">
      <c r="F87" s="36"/>
      <c r="K87" s="36"/>
      <c r="P87" s="36"/>
    </row>
    <row r="88" spans="6:16" x14ac:dyDescent="0.25">
      <c r="F88" s="36"/>
      <c r="K88" s="36"/>
      <c r="P88" s="36"/>
    </row>
    <row r="89" spans="6:16" x14ac:dyDescent="0.25">
      <c r="F89" s="36"/>
      <c r="K89" s="36"/>
      <c r="P89" s="36"/>
    </row>
    <row r="90" spans="6:16" x14ac:dyDescent="0.25">
      <c r="F90" s="36"/>
      <c r="K90" s="36"/>
      <c r="P90" s="36"/>
    </row>
    <row r="91" spans="6:16" x14ac:dyDescent="0.25">
      <c r="F91" s="36"/>
      <c r="K91" s="36"/>
      <c r="P91" s="36"/>
    </row>
    <row r="92" spans="6:16" x14ac:dyDescent="0.25">
      <c r="F92" s="36"/>
      <c r="K92" s="36"/>
      <c r="P92" s="36"/>
    </row>
    <row r="93" spans="6:16" x14ac:dyDescent="0.25">
      <c r="F93" s="36"/>
      <c r="K93" s="36"/>
      <c r="P93" s="36"/>
    </row>
    <row r="94" spans="6:16" x14ac:dyDescent="0.25">
      <c r="F94" s="36"/>
      <c r="K94" s="36"/>
      <c r="P94" s="36"/>
    </row>
    <row r="95" spans="6:16" x14ac:dyDescent="0.25">
      <c r="F95" s="36"/>
      <c r="K95" s="36"/>
      <c r="P95" s="36"/>
    </row>
    <row r="96" spans="6:16" x14ac:dyDescent="0.25">
      <c r="F96" s="36"/>
      <c r="K96" s="36"/>
      <c r="P96" s="36"/>
    </row>
    <row r="97" spans="6:16" x14ac:dyDescent="0.25">
      <c r="F97" s="36"/>
      <c r="K97" s="36"/>
      <c r="P97" s="36"/>
    </row>
    <row r="98" spans="6:16" x14ac:dyDescent="0.25">
      <c r="F98" s="36"/>
      <c r="K98" s="36"/>
      <c r="P98" s="36"/>
    </row>
    <row r="99" spans="6:16" x14ac:dyDescent="0.25">
      <c r="F99" s="36"/>
      <c r="K99" s="36"/>
      <c r="P99" s="36"/>
    </row>
    <row r="100" spans="6:16" x14ac:dyDescent="0.25">
      <c r="F100" s="36"/>
      <c r="K100" s="36"/>
      <c r="P100" s="36"/>
    </row>
    <row r="101" spans="6:16" x14ac:dyDescent="0.25">
      <c r="F101" s="36"/>
      <c r="K101" s="36"/>
      <c r="P101" s="36"/>
    </row>
    <row r="102" spans="6:16" x14ac:dyDescent="0.25">
      <c r="F102" s="36"/>
      <c r="K102" s="36"/>
      <c r="P102" s="36"/>
    </row>
    <row r="103" spans="6:16" x14ac:dyDescent="0.25">
      <c r="F103" s="36"/>
      <c r="K103" s="36"/>
      <c r="P103" s="36"/>
    </row>
    <row r="104" spans="6:16" x14ac:dyDescent="0.25">
      <c r="F104" s="36"/>
      <c r="K104" s="36"/>
      <c r="P104" s="36"/>
    </row>
    <row r="105" spans="6:16" x14ac:dyDescent="0.25">
      <c r="F105" s="36"/>
      <c r="K105" s="36"/>
      <c r="P105" s="36"/>
    </row>
    <row r="106" spans="6:16" x14ac:dyDescent="0.25">
      <c r="F106" s="36"/>
      <c r="K106" s="36"/>
      <c r="P106" s="36"/>
    </row>
    <row r="107" spans="6:16" x14ac:dyDescent="0.25">
      <c r="F107" s="36"/>
      <c r="K107" s="36"/>
      <c r="P107" s="36"/>
    </row>
    <row r="108" spans="6:16" x14ac:dyDescent="0.25">
      <c r="F108" s="36"/>
      <c r="K108" s="36"/>
      <c r="P108" s="36"/>
    </row>
    <row r="109" spans="6:16" x14ac:dyDescent="0.25">
      <c r="F109" s="36"/>
      <c r="K109" s="36"/>
      <c r="P109" s="36"/>
    </row>
    <row r="110" spans="6:16" x14ac:dyDescent="0.25">
      <c r="F110" s="36"/>
      <c r="K110" s="36"/>
      <c r="P110" s="36"/>
    </row>
    <row r="111" spans="6:16" x14ac:dyDescent="0.25">
      <c r="F111" s="36"/>
      <c r="K111" s="36"/>
      <c r="P111" s="36"/>
    </row>
    <row r="112" spans="6:16" x14ac:dyDescent="0.25">
      <c r="F112" s="36"/>
      <c r="K112" s="36"/>
      <c r="P112" s="36"/>
    </row>
    <row r="113" spans="6:16" x14ac:dyDescent="0.25">
      <c r="F113" s="36"/>
      <c r="K113" s="36"/>
      <c r="P113" s="36"/>
    </row>
    <row r="114" spans="6:16" x14ac:dyDescent="0.25">
      <c r="F114" s="36"/>
      <c r="K114" s="36"/>
      <c r="P114" s="36"/>
    </row>
    <row r="115" spans="6:16" x14ac:dyDescent="0.25">
      <c r="F115" s="36"/>
      <c r="K115" s="36"/>
      <c r="P115" s="36"/>
    </row>
    <row r="116" spans="6:16" x14ac:dyDescent="0.25">
      <c r="F116" s="36"/>
      <c r="K116" s="36"/>
      <c r="P116" s="36"/>
    </row>
    <row r="117" spans="6:16" x14ac:dyDescent="0.25">
      <c r="F117" s="36"/>
      <c r="K117" s="36"/>
      <c r="P117" s="36"/>
    </row>
    <row r="118" spans="6:16" x14ac:dyDescent="0.25">
      <c r="F118" s="36"/>
      <c r="K118" s="36"/>
      <c r="P118" s="36"/>
    </row>
    <row r="119" spans="6:16" x14ac:dyDescent="0.25">
      <c r="F119" s="36"/>
      <c r="K119" s="36"/>
      <c r="P119" s="36"/>
    </row>
    <row r="120" spans="6:16" x14ac:dyDescent="0.25">
      <c r="F120" s="36"/>
      <c r="K120" s="36"/>
      <c r="P120" s="36"/>
    </row>
    <row r="121" spans="6:16" x14ac:dyDescent="0.25">
      <c r="F121" s="36"/>
      <c r="K121" s="36"/>
      <c r="P121" s="36"/>
    </row>
    <row r="122" spans="6:16" x14ac:dyDescent="0.25">
      <c r="F122" s="36"/>
      <c r="K122" s="36"/>
      <c r="P122" s="36"/>
    </row>
    <row r="123" spans="6:16" x14ac:dyDescent="0.25">
      <c r="F123" s="36"/>
      <c r="K123" s="36"/>
      <c r="P123" s="36"/>
    </row>
    <row r="124" spans="6:16" x14ac:dyDescent="0.25">
      <c r="F124" s="36"/>
      <c r="K124" s="36"/>
      <c r="P124" s="36"/>
    </row>
    <row r="125" spans="6:16" x14ac:dyDescent="0.25">
      <c r="F125" s="36"/>
      <c r="K125" s="36"/>
      <c r="P125" s="36"/>
    </row>
    <row r="126" spans="6:16" x14ac:dyDescent="0.25">
      <c r="F126" s="36"/>
      <c r="K126" s="36"/>
      <c r="P126" s="36"/>
    </row>
    <row r="127" spans="6:16" x14ac:dyDescent="0.25">
      <c r="F127" s="36"/>
      <c r="K127" s="36"/>
      <c r="P127" s="36"/>
    </row>
    <row r="128" spans="6:16" x14ac:dyDescent="0.25">
      <c r="F128" s="36"/>
      <c r="K128" s="36"/>
      <c r="P128" s="36"/>
    </row>
    <row r="129" spans="6:16" x14ac:dyDescent="0.25">
      <c r="F129" s="36"/>
      <c r="K129" s="36"/>
      <c r="P129" s="36"/>
    </row>
    <row r="130" spans="6:16" x14ac:dyDescent="0.25">
      <c r="F130" s="36"/>
      <c r="K130" s="36"/>
      <c r="P130" s="36"/>
    </row>
    <row r="131" spans="6:16" x14ac:dyDescent="0.25">
      <c r="F131" s="36"/>
      <c r="K131" s="36"/>
      <c r="P131" s="36"/>
    </row>
    <row r="132" spans="6:16" x14ac:dyDescent="0.25">
      <c r="F132" s="36"/>
      <c r="K132" s="36"/>
      <c r="P132" s="36"/>
    </row>
    <row r="133" spans="6:16" x14ac:dyDescent="0.25">
      <c r="F133" s="36"/>
      <c r="K133" s="36"/>
      <c r="P133" s="36"/>
    </row>
    <row r="134" spans="6:16" x14ac:dyDescent="0.25">
      <c r="F134" s="36"/>
      <c r="K134" s="36"/>
      <c r="P134" s="36"/>
    </row>
    <row r="135" spans="6:16" x14ac:dyDescent="0.25">
      <c r="F135" s="36"/>
      <c r="K135" s="36"/>
      <c r="P135" s="36"/>
    </row>
    <row r="136" spans="6:16" x14ac:dyDescent="0.25">
      <c r="F136" s="36"/>
      <c r="K136" s="36"/>
      <c r="P136" s="36"/>
    </row>
    <row r="137" spans="6:16" x14ac:dyDescent="0.25">
      <c r="F137" s="36"/>
      <c r="K137" s="36"/>
      <c r="P137" s="36"/>
    </row>
    <row r="138" spans="6:16" x14ac:dyDescent="0.25">
      <c r="F138" s="36"/>
      <c r="K138" s="36"/>
      <c r="P138" s="36"/>
    </row>
    <row r="139" spans="6:16" x14ac:dyDescent="0.25">
      <c r="F139" s="36"/>
      <c r="K139" s="36"/>
      <c r="P139" s="36"/>
    </row>
    <row r="140" spans="6:16" x14ac:dyDescent="0.25">
      <c r="F140" s="36"/>
      <c r="K140" s="36"/>
      <c r="P140" s="36"/>
    </row>
    <row r="141" spans="6:16" x14ac:dyDescent="0.25">
      <c r="F141" s="36"/>
      <c r="K141" s="36"/>
      <c r="P141" s="36"/>
    </row>
    <row r="142" spans="6:16" x14ac:dyDescent="0.25">
      <c r="F142" s="36"/>
      <c r="K142" s="36"/>
      <c r="P142" s="36"/>
    </row>
    <row r="143" spans="6:16" x14ac:dyDescent="0.25">
      <c r="F143" s="36"/>
      <c r="K143" s="36"/>
      <c r="P143" s="36"/>
    </row>
    <row r="144" spans="6:16" x14ac:dyDescent="0.25">
      <c r="F144" s="36"/>
      <c r="K144" s="36"/>
      <c r="P144" s="36"/>
    </row>
    <row r="145" spans="6:16" x14ac:dyDescent="0.25">
      <c r="F145" s="36"/>
      <c r="K145" s="36"/>
      <c r="P145" s="36"/>
    </row>
    <row r="146" spans="6:16" x14ac:dyDescent="0.25">
      <c r="F146" s="36"/>
      <c r="K146" s="36"/>
      <c r="P146" s="36"/>
    </row>
    <row r="147" spans="6:16" x14ac:dyDescent="0.25">
      <c r="F147" s="36"/>
      <c r="K147" s="36"/>
      <c r="P147" s="36"/>
    </row>
    <row r="148" spans="6:16" x14ac:dyDescent="0.25">
      <c r="F148" s="36"/>
      <c r="K148" s="36"/>
      <c r="P148" s="36"/>
    </row>
    <row r="149" spans="6:16" x14ac:dyDescent="0.25">
      <c r="F149" s="36"/>
      <c r="K149" s="36"/>
      <c r="P149" s="36"/>
    </row>
    <row r="150" spans="6:16" x14ac:dyDescent="0.25">
      <c r="F150" s="36"/>
      <c r="K150" s="36"/>
      <c r="P150" s="36"/>
    </row>
    <row r="151" spans="6:16" x14ac:dyDescent="0.25">
      <c r="F151" s="36"/>
      <c r="K151" s="36"/>
      <c r="P151" s="36"/>
    </row>
    <row r="152" spans="6:16" x14ac:dyDescent="0.25">
      <c r="F152" s="36"/>
      <c r="K152" s="36"/>
      <c r="P152" s="36"/>
    </row>
    <row r="153" spans="6:16" x14ac:dyDescent="0.25">
      <c r="F153" s="36"/>
      <c r="K153" s="36"/>
      <c r="P153" s="36"/>
    </row>
    <row r="154" spans="6:16" x14ac:dyDescent="0.25">
      <c r="F154" s="36"/>
      <c r="K154" s="36"/>
      <c r="P154" s="36"/>
    </row>
    <row r="155" spans="6:16" x14ac:dyDescent="0.25">
      <c r="F155" s="36"/>
      <c r="K155" s="36"/>
      <c r="P155" s="36"/>
    </row>
    <row r="156" spans="6:16" x14ac:dyDescent="0.25">
      <c r="F156" s="36"/>
      <c r="K156" s="36"/>
      <c r="P156" s="36"/>
    </row>
    <row r="157" spans="6:16" x14ac:dyDescent="0.25">
      <c r="F157" s="36"/>
      <c r="K157" s="36"/>
      <c r="P157" s="36"/>
    </row>
    <row r="158" spans="6:16" x14ac:dyDescent="0.25">
      <c r="F158" s="36"/>
      <c r="K158" s="36"/>
      <c r="P158" s="36"/>
    </row>
    <row r="159" spans="6:16" x14ac:dyDescent="0.25">
      <c r="F159" s="36"/>
      <c r="K159" s="36"/>
      <c r="P159" s="36"/>
    </row>
    <row r="160" spans="6:16" x14ac:dyDescent="0.25">
      <c r="F160" s="36"/>
      <c r="K160" s="36"/>
      <c r="P160" s="36"/>
    </row>
    <row r="161" spans="6:16" x14ac:dyDescent="0.25">
      <c r="F161" s="36"/>
      <c r="K161" s="36"/>
      <c r="P161" s="36"/>
    </row>
    <row r="162" spans="6:16" x14ac:dyDescent="0.25">
      <c r="F162" s="36"/>
      <c r="K162" s="36"/>
      <c r="P162" s="36"/>
    </row>
    <row r="163" spans="6:16" x14ac:dyDescent="0.25">
      <c r="F163" s="36"/>
      <c r="K163" s="36"/>
      <c r="P163" s="36"/>
    </row>
    <row r="164" spans="6:16" x14ac:dyDescent="0.25">
      <c r="F164" s="36"/>
      <c r="K164" s="36"/>
      <c r="P164" s="36"/>
    </row>
    <row r="165" spans="6:16" x14ac:dyDescent="0.25">
      <c r="F165" s="36"/>
      <c r="K165" s="36"/>
      <c r="P165" s="36"/>
    </row>
    <row r="166" spans="6:16" x14ac:dyDescent="0.25">
      <c r="F166" s="36"/>
      <c r="K166" s="36"/>
      <c r="P166" s="36"/>
    </row>
    <row r="167" spans="6:16" x14ac:dyDescent="0.25">
      <c r="F167" s="36"/>
      <c r="K167" s="36"/>
      <c r="P167" s="36"/>
    </row>
    <row r="168" spans="6:16" x14ac:dyDescent="0.25">
      <c r="F168" s="36"/>
      <c r="K168" s="36"/>
      <c r="P168" s="36"/>
    </row>
    <row r="169" spans="6:16" x14ac:dyDescent="0.25">
      <c r="F169" s="36"/>
      <c r="K169" s="36"/>
      <c r="P169" s="36"/>
    </row>
    <row r="170" spans="6:16" x14ac:dyDescent="0.25">
      <c r="F170" s="36"/>
      <c r="K170" s="36"/>
      <c r="P170" s="36"/>
    </row>
    <row r="171" spans="6:16" x14ac:dyDescent="0.25">
      <c r="F171" s="36"/>
      <c r="K171" s="36"/>
      <c r="P171" s="36"/>
    </row>
    <row r="172" spans="6:16" x14ac:dyDescent="0.25">
      <c r="F172" s="36"/>
      <c r="K172" s="36"/>
      <c r="P172" s="36"/>
    </row>
    <row r="173" spans="6:16" x14ac:dyDescent="0.25">
      <c r="F173" s="36"/>
      <c r="K173" s="36"/>
      <c r="P173" s="36"/>
    </row>
    <row r="174" spans="6:16" x14ac:dyDescent="0.25">
      <c r="F174" s="36"/>
      <c r="K174" s="36"/>
      <c r="P174" s="36"/>
    </row>
    <row r="175" spans="6:16" x14ac:dyDescent="0.25">
      <c r="F175" s="36"/>
      <c r="K175" s="36"/>
      <c r="P175" s="36"/>
    </row>
    <row r="176" spans="6:16" x14ac:dyDescent="0.25">
      <c r="F176" s="36"/>
      <c r="K176" s="36"/>
      <c r="P176" s="36"/>
    </row>
    <row r="177" spans="6:16" x14ac:dyDescent="0.25">
      <c r="F177" s="36"/>
      <c r="K177" s="36"/>
      <c r="P177" s="36"/>
    </row>
    <row r="178" spans="6:16" x14ac:dyDescent="0.25">
      <c r="F178" s="36"/>
      <c r="K178" s="36"/>
      <c r="P178" s="36"/>
    </row>
    <row r="179" spans="6:16" x14ac:dyDescent="0.25">
      <c r="F179" s="36"/>
      <c r="K179" s="36"/>
      <c r="P179" s="36"/>
    </row>
    <row r="180" spans="6:16" x14ac:dyDescent="0.25">
      <c r="F180" s="36"/>
      <c r="K180" s="36"/>
      <c r="P180" s="36"/>
    </row>
    <row r="181" spans="6:16" x14ac:dyDescent="0.25">
      <c r="F181" s="36"/>
      <c r="K181" s="36"/>
      <c r="P181" s="36"/>
    </row>
    <row r="182" spans="6:16" x14ac:dyDescent="0.25">
      <c r="F182" s="36"/>
      <c r="K182" s="36"/>
      <c r="P182" s="36"/>
    </row>
    <row r="183" spans="6:16" x14ac:dyDescent="0.25">
      <c r="F183" s="36"/>
      <c r="K183" s="36"/>
      <c r="P183" s="36"/>
    </row>
    <row r="184" spans="6:16" x14ac:dyDescent="0.25">
      <c r="F184" s="36"/>
      <c r="K184" s="36"/>
      <c r="P184" s="36"/>
    </row>
    <row r="185" spans="6:16" x14ac:dyDescent="0.25">
      <c r="F185" s="36"/>
      <c r="K185" s="36"/>
      <c r="P185" s="36"/>
    </row>
    <row r="186" spans="6:16" x14ac:dyDescent="0.25">
      <c r="F186" s="36"/>
      <c r="K186" s="36"/>
      <c r="P186" s="36"/>
    </row>
    <row r="187" spans="6:16" x14ac:dyDescent="0.25">
      <c r="F187" s="36"/>
      <c r="K187" s="36"/>
      <c r="P187" s="36"/>
    </row>
    <row r="188" spans="6:16" x14ac:dyDescent="0.25">
      <c r="F188" s="36"/>
      <c r="K188" s="36"/>
      <c r="P188" s="36"/>
    </row>
    <row r="189" spans="6:16" x14ac:dyDescent="0.25">
      <c r="F189" s="36"/>
      <c r="K189" s="36"/>
      <c r="P189" s="36"/>
    </row>
    <row r="190" spans="6:16" x14ac:dyDescent="0.25">
      <c r="F190" s="36"/>
      <c r="K190" s="36"/>
      <c r="P190" s="36"/>
    </row>
    <row r="191" spans="6:16" x14ac:dyDescent="0.25">
      <c r="F191" s="36"/>
      <c r="K191" s="36"/>
      <c r="P191" s="36"/>
    </row>
    <row r="192" spans="6:16" x14ac:dyDescent="0.25">
      <c r="F192" s="36"/>
      <c r="K192" s="36"/>
      <c r="P192" s="36"/>
    </row>
    <row r="193" spans="6:16" x14ac:dyDescent="0.25">
      <c r="F193" s="36"/>
      <c r="K193" s="36"/>
      <c r="P193" s="36"/>
    </row>
    <row r="194" spans="6:16" x14ac:dyDescent="0.25">
      <c r="F194" s="36"/>
      <c r="P194" s="36"/>
    </row>
    <row r="195" spans="6:16" x14ac:dyDescent="0.25">
      <c r="F195" s="36"/>
      <c r="P195" s="36"/>
    </row>
    <row r="196" spans="6:16" x14ac:dyDescent="0.25">
      <c r="F196" s="36"/>
      <c r="P196" s="36"/>
    </row>
    <row r="197" spans="6:16" x14ac:dyDescent="0.25">
      <c r="F197" s="36"/>
      <c r="P197" s="36"/>
    </row>
    <row r="198" spans="6:16" x14ac:dyDescent="0.25">
      <c r="F198" s="36"/>
      <c r="P198" s="36"/>
    </row>
    <row r="199" spans="6:16" x14ac:dyDescent="0.25">
      <c r="F199" s="36"/>
      <c r="P199" s="36"/>
    </row>
    <row r="200" spans="6:16" x14ac:dyDescent="0.25">
      <c r="F200" s="36"/>
    </row>
    <row r="201" spans="6:16" x14ac:dyDescent="0.25">
      <c r="F201" s="36"/>
    </row>
    <row r="202" spans="6:16" x14ac:dyDescent="0.25">
      <c r="F202" s="36"/>
    </row>
    <row r="203" spans="6:16" x14ac:dyDescent="0.25">
      <c r="F203" s="36"/>
    </row>
    <row r="204" spans="6:16" x14ac:dyDescent="0.25">
      <c r="F204" s="36"/>
    </row>
    <row r="205" spans="6:16" x14ac:dyDescent="0.25">
      <c r="F205" s="36"/>
    </row>
    <row r="206" spans="6:16" x14ac:dyDescent="0.25">
      <c r="F206" s="36"/>
    </row>
    <row r="207" spans="6:16" x14ac:dyDescent="0.25">
      <c r="F207" s="36"/>
    </row>
    <row r="208" spans="6:16" x14ac:dyDescent="0.25">
      <c r="F208" s="36"/>
    </row>
    <row r="209" spans="6:6" x14ac:dyDescent="0.25">
      <c r="F209" s="36"/>
    </row>
    <row r="210" spans="6:6" x14ac:dyDescent="0.25">
      <c r="F210" s="36"/>
    </row>
    <row r="211" spans="6:6" x14ac:dyDescent="0.25">
      <c r="F211" s="36"/>
    </row>
    <row r="212" spans="6:6" x14ac:dyDescent="0.25">
      <c r="F212" s="36"/>
    </row>
    <row r="213" spans="6:6" x14ac:dyDescent="0.25">
      <c r="F213" s="36"/>
    </row>
    <row r="214" spans="6:6" x14ac:dyDescent="0.25">
      <c r="F214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12D4-FAAE-416E-826B-5F3525EB7A94}">
  <sheetPr>
    <tabColor rgb="FF76933C"/>
  </sheetPr>
  <dimension ref="A1:AD214"/>
  <sheetViews>
    <sheetView workbookViewId="0">
      <pane ySplit="4" topLeftCell="A5" activePane="bottomLeft" state="frozen"/>
      <selection activeCell="D1" sqref="D1:D1048576"/>
      <selection pane="bottomLeft" activeCell="D1" sqref="D1:D1048576"/>
    </sheetView>
  </sheetViews>
  <sheetFormatPr defaultRowHeight="15" x14ac:dyDescent="0.25"/>
  <cols>
    <col min="1" max="1" width="34.42578125" customWidth="1"/>
    <col min="2" max="2" width="7.5703125" bestFit="1" customWidth="1"/>
    <col min="3" max="3" width="8.5703125" bestFit="1" customWidth="1"/>
    <col min="4" max="4" width="11.85546875" customWidth="1"/>
    <col min="5" max="5" width="12.85546875" customWidth="1"/>
    <col min="6" max="6" width="11.28515625" customWidth="1"/>
    <col min="7" max="7" width="9.7109375" bestFit="1" customWidth="1"/>
    <col min="8" max="8" width="12" bestFit="1" customWidth="1"/>
    <col min="9" max="9" width="11" bestFit="1" customWidth="1"/>
    <col min="10" max="10" width="11.85546875" bestFit="1" customWidth="1"/>
    <col min="11" max="11" width="9.42578125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12.7109375" bestFit="1" customWidth="1"/>
    <col min="17" max="17" width="11.28515625" bestFit="1" customWidth="1"/>
    <col min="18" max="18" width="10.85546875" bestFit="1" customWidth="1"/>
    <col min="19" max="19" width="11.42578125" bestFit="1" customWidth="1"/>
    <col min="20" max="21" width="10.7109375" bestFit="1" customWidth="1"/>
    <col min="22" max="22" width="10.5703125" bestFit="1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ht="15.75" x14ac:dyDescent="0.25">
      <c r="A1" s="3" t="s">
        <v>395</v>
      </c>
    </row>
    <row r="2" spans="1:30" x14ac:dyDescent="0.25">
      <c r="A2" s="4" t="s">
        <v>370</v>
      </c>
    </row>
    <row r="3" spans="1:30" x14ac:dyDescent="0.25">
      <c r="A3" s="4" t="s">
        <v>400</v>
      </c>
    </row>
    <row r="4" spans="1:30" s="2" customFormat="1" ht="64.5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97</v>
      </c>
      <c r="F4" s="9" t="s">
        <v>367</v>
      </c>
      <c r="G4" s="9" t="s">
        <v>99</v>
      </c>
      <c r="H4" s="9" t="s">
        <v>100</v>
      </c>
      <c r="I4" s="9" t="s">
        <v>102</v>
      </c>
      <c r="J4" s="9" t="s">
        <v>392</v>
      </c>
      <c r="K4" s="9" t="s">
        <v>374</v>
      </c>
      <c r="L4" s="9" t="s">
        <v>98</v>
      </c>
      <c r="M4" s="9" t="s">
        <v>4</v>
      </c>
      <c r="N4" s="9" t="s">
        <v>5</v>
      </c>
      <c r="O4" s="9" t="s">
        <v>377</v>
      </c>
      <c r="P4" s="9" t="s">
        <v>378</v>
      </c>
      <c r="Q4" s="9" t="s">
        <v>396</v>
      </c>
      <c r="R4" s="9" t="s">
        <v>380</v>
      </c>
      <c r="S4" s="9" t="s">
        <v>381</v>
      </c>
      <c r="T4" s="9" t="s">
        <v>103</v>
      </c>
      <c r="U4" s="9" t="s">
        <v>382</v>
      </c>
      <c r="V4" s="9" t="s">
        <v>101</v>
      </c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" customFormat="1" x14ac:dyDescent="0.25"/>
    <row r="6" spans="1:30" s="15" customFormat="1" x14ac:dyDescent="0.25">
      <c r="A6" s="15" t="s">
        <v>280</v>
      </c>
      <c r="B6" s="15">
        <v>65090</v>
      </c>
      <c r="C6" s="25">
        <v>1764</v>
      </c>
      <c r="D6" s="18">
        <v>12.48</v>
      </c>
      <c r="E6" s="18">
        <v>5.19</v>
      </c>
      <c r="F6" s="26">
        <f t="shared" ref="F6:F24" si="0">G6/(L6/100)</f>
        <v>7.3452256033578175E-2</v>
      </c>
      <c r="G6" s="18">
        <v>0.21</v>
      </c>
      <c r="H6" s="18">
        <v>9.51</v>
      </c>
      <c r="I6" s="18">
        <v>2.9</v>
      </c>
      <c r="J6" s="18">
        <v>23.24</v>
      </c>
      <c r="K6" s="26">
        <f>(F6/E6)*100</f>
        <v>1.415265048816535</v>
      </c>
      <c r="L6" s="18">
        <v>285.89999999999998</v>
      </c>
      <c r="M6" s="18">
        <v>54.55</v>
      </c>
      <c r="N6" s="18">
        <v>4.09</v>
      </c>
      <c r="O6" s="18">
        <v>1.22</v>
      </c>
      <c r="P6" s="18">
        <f>K6/O6</f>
        <v>1.1600533187020778</v>
      </c>
      <c r="Q6" s="18">
        <v>8.7799999999999994</v>
      </c>
      <c r="R6" s="18">
        <v>2.29</v>
      </c>
      <c r="S6" s="18">
        <v>0.38</v>
      </c>
      <c r="T6" s="18">
        <v>4.71</v>
      </c>
      <c r="U6" s="18">
        <v>1.33</v>
      </c>
      <c r="V6" s="18">
        <v>59.42</v>
      </c>
      <c r="X6" s="19">
        <f t="shared" ref="X6" si="1">RANK(U6,$U$5:$U$399)</f>
        <v>2</v>
      </c>
      <c r="Y6" s="19">
        <f t="shared" ref="Y6" si="2">RANK(T6,$T$5:$T$399)</f>
        <v>5</v>
      </c>
      <c r="Z6" s="19">
        <f t="shared" ref="Z6" si="3">RANK(R6,$R$5:$R$399)</f>
        <v>7</v>
      </c>
      <c r="AA6" s="19">
        <f t="shared" ref="AA6" si="4">RANK(V6,$V$5:$V$399,1)</f>
        <v>4</v>
      </c>
      <c r="AB6" s="19">
        <f t="shared" ref="AB6" si="5">RANK(M6,$M$5:$M$399)</f>
        <v>17</v>
      </c>
      <c r="AC6" s="20">
        <f t="shared" ref="AC6" si="6">AVERAGE(X6:AB6)</f>
        <v>7</v>
      </c>
      <c r="AD6" s="19">
        <f t="shared" ref="AD6" si="7">RANK(AC6,$AC$5:$AC$399,1)</f>
        <v>2</v>
      </c>
    </row>
    <row r="7" spans="1:30" s="15" customFormat="1" x14ac:dyDescent="0.25">
      <c r="A7" s="15" t="s">
        <v>281</v>
      </c>
      <c r="B7" s="15">
        <v>63896</v>
      </c>
      <c r="C7" s="25">
        <v>3186</v>
      </c>
      <c r="D7" s="18">
        <v>51.8</v>
      </c>
      <c r="E7" s="18">
        <v>35.68</v>
      </c>
      <c r="F7" s="26">
        <v>3.5000000000000003E-2</v>
      </c>
      <c r="G7" s="18">
        <v>0</v>
      </c>
      <c r="H7" s="18">
        <v>45.26</v>
      </c>
      <c r="I7" s="18">
        <v>6.27</v>
      </c>
      <c r="J7" s="18">
        <v>12.11</v>
      </c>
      <c r="K7" s="26">
        <f t="shared" ref="K7:K24" si="8">(F7/E7)*100</f>
        <v>9.809417040358745E-2</v>
      </c>
      <c r="L7" s="18">
        <v>0</v>
      </c>
      <c r="M7" s="18">
        <v>78.819999999999993</v>
      </c>
      <c r="N7" s="18">
        <v>0</v>
      </c>
      <c r="O7" s="18">
        <v>7.0000000000000007E-2</v>
      </c>
      <c r="P7" s="18">
        <f t="shared" ref="P7:P24" si="9">K7/O7</f>
        <v>1.4013452914798206</v>
      </c>
      <c r="Q7" s="18">
        <v>4.91</v>
      </c>
      <c r="R7" s="18">
        <v>2.74</v>
      </c>
      <c r="S7" s="18">
        <v>1.28</v>
      </c>
      <c r="T7" s="18">
        <v>3.05</v>
      </c>
      <c r="U7" s="18">
        <v>1.22</v>
      </c>
      <c r="V7" s="18">
        <v>49.95</v>
      </c>
      <c r="X7" s="19">
        <f t="shared" ref="X7:X24" si="10">RANK(U7,$U$5:$U$399)</f>
        <v>4</v>
      </c>
      <c r="Y7" s="19">
        <f t="shared" ref="Y7:Y24" si="11">RANK(T7,$T$5:$T$399)</f>
        <v>16</v>
      </c>
      <c r="Z7" s="19">
        <f t="shared" ref="Z7:Z24" si="12">RANK(R7,$R$5:$R$399)</f>
        <v>4</v>
      </c>
      <c r="AA7" s="19">
        <f t="shared" ref="AA7:AA24" si="13">RANK(V7,$V$5:$V$399,1)</f>
        <v>3</v>
      </c>
      <c r="AB7" s="19">
        <f t="shared" ref="AB7:AB24" si="14">RANK(M7,$M$5:$M$399)</f>
        <v>14</v>
      </c>
      <c r="AC7" s="20">
        <f t="shared" ref="AC7:AC24" si="15">AVERAGE(X7:AB7)</f>
        <v>8.1999999999999993</v>
      </c>
      <c r="AD7" s="19">
        <f t="shared" ref="AD7:AD24" si="16">RANK(AC7,$AC$5:$AC$399,1)</f>
        <v>8</v>
      </c>
    </row>
    <row r="8" spans="1:30" s="15" customFormat="1" x14ac:dyDescent="0.25">
      <c r="A8" s="15" t="s">
        <v>282</v>
      </c>
      <c r="B8" s="15">
        <v>63859</v>
      </c>
      <c r="C8" s="25">
        <v>4424</v>
      </c>
      <c r="D8" s="18">
        <v>65.72</v>
      </c>
      <c r="E8" s="18">
        <v>56.78</v>
      </c>
      <c r="F8" s="26">
        <f t="shared" si="0"/>
        <v>0.26602819898909286</v>
      </c>
      <c r="G8" s="18">
        <v>0.1</v>
      </c>
      <c r="H8" s="18">
        <v>59.11</v>
      </c>
      <c r="I8" s="18">
        <v>6.37</v>
      </c>
      <c r="J8" s="18">
        <v>9.69</v>
      </c>
      <c r="K8" s="26">
        <f t="shared" si="8"/>
        <v>0.46852447867046998</v>
      </c>
      <c r="L8" s="18">
        <v>37.590000000000003</v>
      </c>
      <c r="M8" s="18">
        <v>96.07</v>
      </c>
      <c r="N8" s="18">
        <v>0.17</v>
      </c>
      <c r="O8" s="18">
        <v>0.13</v>
      </c>
      <c r="P8" s="18">
        <f t="shared" si="9"/>
        <v>3.6040344513113074</v>
      </c>
      <c r="Q8" s="18">
        <v>6.79</v>
      </c>
      <c r="R8" s="18">
        <v>1.31</v>
      </c>
      <c r="S8" s="18">
        <v>1.65</v>
      </c>
      <c r="T8" s="18">
        <v>4.6500000000000004</v>
      </c>
      <c r="U8" s="18">
        <v>1.95</v>
      </c>
      <c r="V8" s="18">
        <v>47.04</v>
      </c>
      <c r="X8" s="19">
        <f t="shared" si="10"/>
        <v>1</v>
      </c>
      <c r="Y8" s="19">
        <f t="shared" si="11"/>
        <v>6</v>
      </c>
      <c r="Z8" s="19">
        <f t="shared" si="12"/>
        <v>15</v>
      </c>
      <c r="AA8" s="19">
        <f t="shared" si="13"/>
        <v>2</v>
      </c>
      <c r="AB8" s="19">
        <f t="shared" si="14"/>
        <v>6</v>
      </c>
      <c r="AC8" s="20">
        <f t="shared" si="15"/>
        <v>6</v>
      </c>
      <c r="AD8" s="19">
        <f t="shared" si="16"/>
        <v>1</v>
      </c>
    </row>
    <row r="9" spans="1:30" s="15" customFormat="1" x14ac:dyDescent="0.25">
      <c r="A9" s="15" t="s">
        <v>283</v>
      </c>
      <c r="B9" s="15">
        <v>24742</v>
      </c>
      <c r="C9" s="25">
        <v>48589</v>
      </c>
      <c r="D9" s="18">
        <v>511.02</v>
      </c>
      <c r="E9" s="18">
        <v>403.16</v>
      </c>
      <c r="F9" s="26">
        <f t="shared" si="0"/>
        <v>4.6950752743046698</v>
      </c>
      <c r="G9" s="18">
        <v>7.36</v>
      </c>
      <c r="H9" s="18">
        <v>446.76</v>
      </c>
      <c r="I9" s="18">
        <v>53.55</v>
      </c>
      <c r="J9" s="18">
        <v>10.48</v>
      </c>
      <c r="K9" s="26">
        <f t="shared" si="8"/>
        <v>1.164568725643583</v>
      </c>
      <c r="L9" s="18">
        <v>156.76</v>
      </c>
      <c r="M9" s="18">
        <v>90.24</v>
      </c>
      <c r="N9" s="18">
        <v>1.83</v>
      </c>
      <c r="O9" s="18">
        <v>0.79</v>
      </c>
      <c r="P9" s="18">
        <f t="shared" si="9"/>
        <v>1.4741376273969404</v>
      </c>
      <c r="Q9" s="18">
        <v>5.67</v>
      </c>
      <c r="R9" s="18">
        <v>3.25</v>
      </c>
      <c r="S9" s="18">
        <v>0.82</v>
      </c>
      <c r="T9" s="18">
        <v>4.6100000000000003</v>
      </c>
      <c r="U9" s="18">
        <v>0.68</v>
      </c>
      <c r="V9" s="18">
        <v>70.05</v>
      </c>
      <c r="X9" s="19">
        <f t="shared" si="10"/>
        <v>10</v>
      </c>
      <c r="Y9" s="19">
        <f t="shared" si="11"/>
        <v>7</v>
      </c>
      <c r="Z9" s="19">
        <f t="shared" si="12"/>
        <v>2</v>
      </c>
      <c r="AA9" s="19">
        <f t="shared" si="13"/>
        <v>9</v>
      </c>
      <c r="AB9" s="19">
        <f t="shared" si="14"/>
        <v>11</v>
      </c>
      <c r="AC9" s="20">
        <f t="shared" si="15"/>
        <v>7.8</v>
      </c>
      <c r="AD9" s="19">
        <f t="shared" si="16"/>
        <v>6</v>
      </c>
    </row>
    <row r="10" spans="1:30" s="15" customFormat="1" x14ac:dyDescent="0.25">
      <c r="A10" s="15" t="s">
        <v>284</v>
      </c>
      <c r="B10" s="15">
        <v>63899</v>
      </c>
      <c r="C10" s="25">
        <v>2117</v>
      </c>
      <c r="D10" s="18">
        <v>14.87</v>
      </c>
      <c r="E10" s="18">
        <v>12.22</v>
      </c>
      <c r="F10" s="26">
        <f t="shared" si="0"/>
        <v>0.14234875444839859</v>
      </c>
      <c r="G10" s="18">
        <v>0.26</v>
      </c>
      <c r="H10" s="18">
        <v>13.24</v>
      </c>
      <c r="I10" s="18">
        <v>1.59</v>
      </c>
      <c r="J10" s="18">
        <v>10.7</v>
      </c>
      <c r="K10" s="26">
        <f t="shared" si="8"/>
        <v>1.1648834242913142</v>
      </c>
      <c r="L10" s="18">
        <v>182.65</v>
      </c>
      <c r="M10" s="18">
        <v>92.24</v>
      </c>
      <c r="N10" s="18">
        <v>2.1</v>
      </c>
      <c r="O10" s="18">
        <v>0.91</v>
      </c>
      <c r="P10" s="18">
        <f t="shared" si="9"/>
        <v>1.2800916750454001</v>
      </c>
      <c r="Q10" s="18">
        <v>6.86</v>
      </c>
      <c r="R10" s="18">
        <v>2.25</v>
      </c>
      <c r="S10" s="18">
        <v>1.23</v>
      </c>
      <c r="T10" s="18">
        <v>4.88</v>
      </c>
      <c r="U10" s="18">
        <v>0.02</v>
      </c>
      <c r="V10" s="18">
        <v>70.790000000000006</v>
      </c>
      <c r="X10" s="19">
        <f t="shared" si="10"/>
        <v>19</v>
      </c>
      <c r="Y10" s="19">
        <f t="shared" si="11"/>
        <v>3</v>
      </c>
      <c r="Z10" s="19">
        <f t="shared" si="12"/>
        <v>8</v>
      </c>
      <c r="AA10" s="19">
        <f t="shared" si="13"/>
        <v>10</v>
      </c>
      <c r="AB10" s="19">
        <f t="shared" si="14"/>
        <v>9</v>
      </c>
      <c r="AC10" s="20">
        <f t="shared" si="15"/>
        <v>9.8000000000000007</v>
      </c>
      <c r="AD10" s="19">
        <f t="shared" si="16"/>
        <v>11</v>
      </c>
    </row>
    <row r="11" spans="1:30" s="15" customFormat="1" x14ac:dyDescent="0.25">
      <c r="A11" s="15" t="s">
        <v>285</v>
      </c>
      <c r="B11" s="15">
        <v>62983</v>
      </c>
      <c r="C11" s="25">
        <v>15582</v>
      </c>
      <c r="D11" s="18">
        <v>138.9</v>
      </c>
      <c r="E11" s="18">
        <v>63.32</v>
      </c>
      <c r="F11" s="26">
        <f t="shared" si="0"/>
        <v>0.35309142814213801</v>
      </c>
      <c r="G11" s="18">
        <v>0.94</v>
      </c>
      <c r="H11" s="18">
        <v>123.21</v>
      </c>
      <c r="I11" s="18">
        <v>15.26</v>
      </c>
      <c r="J11" s="18">
        <v>10.98</v>
      </c>
      <c r="K11" s="26">
        <f t="shared" si="8"/>
        <v>0.55763017710381868</v>
      </c>
      <c r="L11" s="18">
        <v>266.22000000000003</v>
      </c>
      <c r="M11" s="18">
        <v>51.4</v>
      </c>
      <c r="N11" s="18">
        <v>1.49</v>
      </c>
      <c r="O11" s="18">
        <v>0.66</v>
      </c>
      <c r="P11" s="18">
        <f t="shared" si="9"/>
        <v>0.84489420773305857</v>
      </c>
      <c r="Q11" s="18">
        <v>6.36</v>
      </c>
      <c r="R11" s="18">
        <v>2.12</v>
      </c>
      <c r="S11" s="18">
        <v>0.48</v>
      </c>
      <c r="T11" s="18">
        <v>3.82</v>
      </c>
      <c r="U11" s="18">
        <v>0.49</v>
      </c>
      <c r="V11" s="18">
        <v>73.989999999999995</v>
      </c>
      <c r="X11" s="19">
        <f t="shared" si="10"/>
        <v>13</v>
      </c>
      <c r="Y11" s="19">
        <f t="shared" si="11"/>
        <v>11</v>
      </c>
      <c r="Z11" s="19">
        <f t="shared" si="12"/>
        <v>10</v>
      </c>
      <c r="AA11" s="19">
        <f t="shared" si="13"/>
        <v>13</v>
      </c>
      <c r="AB11" s="19">
        <f t="shared" si="14"/>
        <v>18</v>
      </c>
      <c r="AC11" s="20">
        <f t="shared" si="15"/>
        <v>13</v>
      </c>
      <c r="AD11" s="19">
        <f t="shared" si="16"/>
        <v>17</v>
      </c>
    </row>
    <row r="12" spans="1:30" s="15" customFormat="1" x14ac:dyDescent="0.25">
      <c r="A12" s="15" t="s">
        <v>286</v>
      </c>
      <c r="B12" s="15">
        <v>19263</v>
      </c>
      <c r="C12" s="25">
        <v>91166</v>
      </c>
      <c r="D12" s="18">
        <v>1415.18</v>
      </c>
      <c r="E12" s="18">
        <v>1144.9000000000001</v>
      </c>
      <c r="F12" s="26">
        <f t="shared" si="0"/>
        <v>2.5453992857685588</v>
      </c>
      <c r="G12" s="18">
        <v>3.35</v>
      </c>
      <c r="H12" s="18">
        <v>1178.82</v>
      </c>
      <c r="I12" s="18">
        <v>178.03</v>
      </c>
      <c r="J12" s="18">
        <v>12.58</v>
      </c>
      <c r="K12" s="26">
        <f t="shared" si="8"/>
        <v>0.22232503151092312</v>
      </c>
      <c r="L12" s="18">
        <v>131.61000000000001</v>
      </c>
      <c r="M12" s="18">
        <v>97.12</v>
      </c>
      <c r="N12" s="18">
        <v>0.28999999999999998</v>
      </c>
      <c r="O12" s="18">
        <v>0.09</v>
      </c>
      <c r="P12" s="18">
        <f t="shared" si="9"/>
        <v>2.4702781278991459</v>
      </c>
      <c r="Q12" s="18">
        <v>3.82</v>
      </c>
      <c r="R12" s="18">
        <v>4.26</v>
      </c>
      <c r="S12" s="18">
        <v>1.03</v>
      </c>
      <c r="T12" s="18">
        <v>2.86</v>
      </c>
      <c r="U12" s="18">
        <v>0.9</v>
      </c>
      <c r="V12" s="18">
        <v>62.8</v>
      </c>
      <c r="X12" s="19">
        <f t="shared" si="10"/>
        <v>7</v>
      </c>
      <c r="Y12" s="19">
        <f t="shared" si="11"/>
        <v>18</v>
      </c>
      <c r="Z12" s="19">
        <f t="shared" si="12"/>
        <v>1</v>
      </c>
      <c r="AA12" s="19">
        <f t="shared" si="13"/>
        <v>6</v>
      </c>
      <c r="AB12" s="19">
        <f t="shared" si="14"/>
        <v>5</v>
      </c>
      <c r="AC12" s="20">
        <f t="shared" si="15"/>
        <v>7.4</v>
      </c>
      <c r="AD12" s="19">
        <f t="shared" si="16"/>
        <v>5</v>
      </c>
    </row>
    <row r="13" spans="1:30" s="15" customFormat="1" x14ac:dyDescent="0.25">
      <c r="A13" s="15" t="s">
        <v>287</v>
      </c>
      <c r="B13" s="15">
        <v>24312</v>
      </c>
      <c r="C13" s="25">
        <v>56172</v>
      </c>
      <c r="D13" s="18">
        <v>656.23</v>
      </c>
      <c r="E13" s="18">
        <v>526.82000000000005</v>
      </c>
      <c r="F13" s="26">
        <f t="shared" si="0"/>
        <v>3.7662543609261019</v>
      </c>
      <c r="G13" s="18">
        <v>4.75</v>
      </c>
      <c r="H13" s="18">
        <v>575.77</v>
      </c>
      <c r="I13" s="18">
        <v>65.790000000000006</v>
      </c>
      <c r="J13" s="18">
        <v>10.029999999999999</v>
      </c>
      <c r="K13" s="26">
        <f t="shared" si="8"/>
        <v>0.71490345106983444</v>
      </c>
      <c r="L13" s="18">
        <v>126.12</v>
      </c>
      <c r="M13" s="18">
        <v>91.5</v>
      </c>
      <c r="N13" s="18">
        <v>0.9</v>
      </c>
      <c r="O13" s="18">
        <v>0.47</v>
      </c>
      <c r="P13" s="18">
        <f t="shared" si="9"/>
        <v>1.5210711724890096</v>
      </c>
      <c r="Q13" s="18">
        <v>5.28</v>
      </c>
      <c r="R13" s="18">
        <v>2.2200000000000002</v>
      </c>
      <c r="S13" s="18">
        <v>1.17</v>
      </c>
      <c r="T13" s="18">
        <v>3.62</v>
      </c>
      <c r="U13" s="18">
        <v>0.8</v>
      </c>
      <c r="V13" s="18">
        <v>65.8</v>
      </c>
      <c r="X13" s="19">
        <f t="shared" si="10"/>
        <v>8</v>
      </c>
      <c r="Y13" s="19">
        <f t="shared" si="11"/>
        <v>13</v>
      </c>
      <c r="Z13" s="19">
        <f t="shared" si="12"/>
        <v>9</v>
      </c>
      <c r="AA13" s="19">
        <f t="shared" si="13"/>
        <v>7</v>
      </c>
      <c r="AB13" s="19">
        <f t="shared" si="14"/>
        <v>10</v>
      </c>
      <c r="AC13" s="20">
        <f t="shared" si="15"/>
        <v>9.4</v>
      </c>
      <c r="AD13" s="19">
        <f t="shared" si="16"/>
        <v>10</v>
      </c>
    </row>
    <row r="14" spans="1:30" s="15" customFormat="1" x14ac:dyDescent="0.25">
      <c r="A14" s="15" t="s">
        <v>288</v>
      </c>
      <c r="B14" s="15">
        <v>64462</v>
      </c>
      <c r="C14" s="25">
        <v>1126</v>
      </c>
      <c r="D14" s="18">
        <v>4.55</v>
      </c>
      <c r="E14" s="18">
        <v>2.95</v>
      </c>
      <c r="F14" s="26">
        <f t="shared" si="0"/>
        <v>3.4003691829398622E-2</v>
      </c>
      <c r="G14" s="18">
        <v>7.0000000000000007E-2</v>
      </c>
      <c r="H14" s="18">
        <v>3.99</v>
      </c>
      <c r="I14" s="18">
        <v>0.55000000000000004</v>
      </c>
      <c r="J14" s="18">
        <v>12.15</v>
      </c>
      <c r="K14" s="26">
        <f t="shared" si="8"/>
        <v>1.1526675196406311</v>
      </c>
      <c r="L14" s="18">
        <v>205.86</v>
      </c>
      <c r="M14" s="18">
        <v>74.06</v>
      </c>
      <c r="N14" s="18">
        <v>2.36</v>
      </c>
      <c r="O14" s="18">
        <v>0.91</v>
      </c>
      <c r="P14" s="18">
        <f t="shared" si="9"/>
        <v>1.2666676040006934</v>
      </c>
      <c r="Q14" s="18">
        <v>7.57</v>
      </c>
      <c r="R14" s="18">
        <v>0.28000000000000003</v>
      </c>
      <c r="S14" s="18">
        <v>0.42</v>
      </c>
      <c r="T14" s="18">
        <v>4.8499999999999996</v>
      </c>
      <c r="U14" s="18">
        <v>0.18</v>
      </c>
      <c r="V14" s="18">
        <v>86.59</v>
      </c>
      <c r="X14" s="19">
        <f t="shared" si="10"/>
        <v>17</v>
      </c>
      <c r="Y14" s="19">
        <f t="shared" si="11"/>
        <v>4</v>
      </c>
      <c r="Z14" s="19">
        <f t="shared" si="12"/>
        <v>18</v>
      </c>
      <c r="AA14" s="19">
        <f t="shared" si="13"/>
        <v>19</v>
      </c>
      <c r="AB14" s="19">
        <f t="shared" si="14"/>
        <v>16</v>
      </c>
      <c r="AC14" s="20">
        <f t="shared" si="15"/>
        <v>14.8</v>
      </c>
      <c r="AD14" s="19">
        <f t="shared" si="16"/>
        <v>18</v>
      </c>
    </row>
    <row r="15" spans="1:30" s="15" customFormat="1" x14ac:dyDescent="0.25">
      <c r="A15" s="15" t="s">
        <v>289</v>
      </c>
      <c r="B15" s="15">
        <v>24878</v>
      </c>
      <c r="C15" s="25">
        <v>4510</v>
      </c>
      <c r="D15" s="18">
        <v>26.69</v>
      </c>
      <c r="E15" s="18">
        <v>22.13</v>
      </c>
      <c r="F15" s="26">
        <f t="shared" si="0"/>
        <v>5.0251256281407038E-2</v>
      </c>
      <c r="G15" s="18">
        <v>0.05</v>
      </c>
      <c r="H15" s="18">
        <v>23.46</v>
      </c>
      <c r="I15" s="18">
        <v>3.17</v>
      </c>
      <c r="J15" s="18">
        <v>11.89</v>
      </c>
      <c r="K15" s="26">
        <f t="shared" si="8"/>
        <v>0.22707300624223697</v>
      </c>
      <c r="L15" s="18">
        <v>99.5</v>
      </c>
      <c r="M15" s="18">
        <v>94.34</v>
      </c>
      <c r="N15" s="18">
        <v>0.22</v>
      </c>
      <c r="O15" s="18">
        <v>0.01</v>
      </c>
      <c r="P15" s="18">
        <f t="shared" si="9"/>
        <v>22.707300624223699</v>
      </c>
      <c r="Q15" s="18">
        <v>5.18</v>
      </c>
      <c r="R15" s="18">
        <v>0.36</v>
      </c>
      <c r="S15" s="18">
        <v>0.47</v>
      </c>
      <c r="T15" s="18">
        <v>4.33</v>
      </c>
      <c r="U15" s="18">
        <v>0.52</v>
      </c>
      <c r="V15" s="18">
        <v>84.02</v>
      </c>
      <c r="X15" s="19">
        <f t="shared" si="10"/>
        <v>12</v>
      </c>
      <c r="Y15" s="19">
        <f t="shared" si="11"/>
        <v>8</v>
      </c>
      <c r="Z15" s="19">
        <f t="shared" si="12"/>
        <v>17</v>
      </c>
      <c r="AA15" s="19">
        <f t="shared" si="13"/>
        <v>18</v>
      </c>
      <c r="AB15" s="19">
        <f t="shared" si="14"/>
        <v>8</v>
      </c>
      <c r="AC15" s="20">
        <f t="shared" si="15"/>
        <v>12.6</v>
      </c>
      <c r="AD15" s="19">
        <f t="shared" si="16"/>
        <v>15</v>
      </c>
    </row>
    <row r="16" spans="1:30" s="15" customFormat="1" x14ac:dyDescent="0.25">
      <c r="A16" s="15" t="s">
        <v>290</v>
      </c>
      <c r="B16" s="15">
        <v>63923</v>
      </c>
      <c r="C16" s="25">
        <v>17493</v>
      </c>
      <c r="D16" s="18">
        <v>175.04</v>
      </c>
      <c r="E16" s="18">
        <v>140.87</v>
      </c>
      <c r="F16" s="26">
        <f t="shared" si="0"/>
        <v>0.6904857486953031</v>
      </c>
      <c r="G16" s="18">
        <v>0.86</v>
      </c>
      <c r="H16" s="18">
        <v>158.82</v>
      </c>
      <c r="I16" s="18">
        <v>15.81</v>
      </c>
      <c r="J16" s="18">
        <v>9.0299999999999994</v>
      </c>
      <c r="K16" s="26">
        <f t="shared" si="8"/>
        <v>0.49015812358579047</v>
      </c>
      <c r="L16" s="18">
        <v>124.55</v>
      </c>
      <c r="M16" s="18">
        <v>88.69</v>
      </c>
      <c r="N16" s="18">
        <v>0.61</v>
      </c>
      <c r="O16" s="18">
        <v>0.43</v>
      </c>
      <c r="P16" s="18">
        <f t="shared" si="9"/>
        <v>1.1399026129902103</v>
      </c>
      <c r="Q16" s="18">
        <v>4.6500000000000004</v>
      </c>
      <c r="R16" s="18">
        <v>2.5299999999999998</v>
      </c>
      <c r="S16" s="18">
        <v>0.72</v>
      </c>
      <c r="T16" s="18">
        <v>3.66</v>
      </c>
      <c r="U16" s="18">
        <v>0.36</v>
      </c>
      <c r="V16" s="18">
        <v>77.22</v>
      </c>
      <c r="X16" s="19">
        <f t="shared" si="10"/>
        <v>16</v>
      </c>
      <c r="Y16" s="19">
        <f t="shared" si="11"/>
        <v>12</v>
      </c>
      <c r="Z16" s="19">
        <f t="shared" si="12"/>
        <v>6</v>
      </c>
      <c r="AA16" s="19">
        <f t="shared" si="13"/>
        <v>14</v>
      </c>
      <c r="AB16" s="19">
        <f t="shared" si="14"/>
        <v>12</v>
      </c>
      <c r="AC16" s="20">
        <f t="shared" si="15"/>
        <v>12</v>
      </c>
      <c r="AD16" s="19">
        <f t="shared" si="16"/>
        <v>14</v>
      </c>
    </row>
    <row r="17" spans="1:30" s="15" customFormat="1" x14ac:dyDescent="0.25">
      <c r="A17" s="15" t="s">
        <v>291</v>
      </c>
      <c r="B17" s="15">
        <v>67251</v>
      </c>
      <c r="C17" s="25">
        <v>6200</v>
      </c>
      <c r="D17" s="18">
        <v>43.28</v>
      </c>
      <c r="E17" s="18">
        <v>36.5</v>
      </c>
      <c r="F17" s="26">
        <f t="shared" si="0"/>
        <v>0.31900753212228627</v>
      </c>
      <c r="G17" s="18">
        <v>0.36</v>
      </c>
      <c r="H17" s="18">
        <v>31.82</v>
      </c>
      <c r="I17" s="18">
        <v>6.85</v>
      </c>
      <c r="J17" s="18">
        <v>15.82</v>
      </c>
      <c r="K17" s="26">
        <f t="shared" si="8"/>
        <v>0.87399323869119527</v>
      </c>
      <c r="L17" s="18">
        <v>112.85</v>
      </c>
      <c r="M17" s="18">
        <v>114.73</v>
      </c>
      <c r="N17" s="18">
        <v>0.97</v>
      </c>
      <c r="O17" s="18">
        <v>0.42</v>
      </c>
      <c r="P17" s="18">
        <f t="shared" si="9"/>
        <v>2.0809362825980839</v>
      </c>
      <c r="Q17" s="18">
        <v>5.44</v>
      </c>
      <c r="R17" s="18">
        <v>1.71</v>
      </c>
      <c r="S17" s="18">
        <v>1.1000000000000001</v>
      </c>
      <c r="T17" s="18">
        <v>3.94</v>
      </c>
      <c r="U17" s="18">
        <v>0.18</v>
      </c>
      <c r="V17" s="18">
        <v>82.85</v>
      </c>
      <c r="X17" s="19">
        <f t="shared" si="10"/>
        <v>17</v>
      </c>
      <c r="Y17" s="19">
        <f t="shared" si="11"/>
        <v>10</v>
      </c>
      <c r="Z17" s="19">
        <f t="shared" si="12"/>
        <v>13</v>
      </c>
      <c r="AA17" s="19">
        <f t="shared" si="13"/>
        <v>15</v>
      </c>
      <c r="AB17" s="19">
        <f t="shared" si="14"/>
        <v>1</v>
      </c>
      <c r="AC17" s="20">
        <f t="shared" si="15"/>
        <v>11.2</v>
      </c>
      <c r="AD17" s="19">
        <f t="shared" si="16"/>
        <v>12</v>
      </c>
    </row>
    <row r="18" spans="1:30" s="15" customFormat="1" x14ac:dyDescent="0.25">
      <c r="A18" s="15" t="s">
        <v>292</v>
      </c>
      <c r="B18" s="15">
        <v>64782</v>
      </c>
      <c r="C18" s="25">
        <v>1341</v>
      </c>
      <c r="D18" s="18">
        <v>6.16</v>
      </c>
      <c r="E18" s="18">
        <v>5.25</v>
      </c>
      <c r="F18" s="26">
        <f t="shared" si="0"/>
        <v>0.02</v>
      </c>
      <c r="G18" s="18">
        <v>0.1</v>
      </c>
      <c r="H18" s="18">
        <v>5.47</v>
      </c>
      <c r="I18" s="18">
        <v>0.66</v>
      </c>
      <c r="J18" s="18">
        <v>10.67</v>
      </c>
      <c r="K18" s="26">
        <f t="shared" si="8"/>
        <v>0.38095238095238093</v>
      </c>
      <c r="L18" s="18">
        <v>500</v>
      </c>
      <c r="M18" s="18">
        <v>95.94</v>
      </c>
      <c r="N18" s="18">
        <v>1.87</v>
      </c>
      <c r="O18" s="18">
        <v>0.28000000000000003</v>
      </c>
      <c r="P18" s="18">
        <f t="shared" si="9"/>
        <v>1.3605442176870746</v>
      </c>
      <c r="Q18" s="18">
        <v>7.65</v>
      </c>
      <c r="R18" s="18">
        <v>1.1299999999999999</v>
      </c>
      <c r="S18" s="18">
        <v>0.8</v>
      </c>
      <c r="T18" s="18">
        <v>6.05</v>
      </c>
      <c r="U18" s="18">
        <v>1.0900000000000001</v>
      </c>
      <c r="V18" s="18">
        <v>71.55</v>
      </c>
      <c r="X18" s="19">
        <f t="shared" si="10"/>
        <v>5</v>
      </c>
      <c r="Y18" s="19">
        <f t="shared" si="11"/>
        <v>1</v>
      </c>
      <c r="Z18" s="19">
        <f t="shared" si="12"/>
        <v>16</v>
      </c>
      <c r="AA18" s="19">
        <f t="shared" si="13"/>
        <v>11</v>
      </c>
      <c r="AB18" s="19">
        <f t="shared" si="14"/>
        <v>7</v>
      </c>
      <c r="AC18" s="20">
        <f t="shared" si="15"/>
        <v>8</v>
      </c>
      <c r="AD18" s="19">
        <f t="shared" si="16"/>
        <v>7</v>
      </c>
    </row>
    <row r="19" spans="1:30" s="15" customFormat="1" x14ac:dyDescent="0.25">
      <c r="A19" s="15" t="s">
        <v>293</v>
      </c>
      <c r="B19" s="15">
        <v>64365</v>
      </c>
      <c r="C19" s="25">
        <v>18539</v>
      </c>
      <c r="D19" s="18">
        <v>123.95</v>
      </c>
      <c r="E19" s="18">
        <v>109.46</v>
      </c>
      <c r="F19" s="26">
        <f t="shared" si="0"/>
        <v>0.89633897910482518</v>
      </c>
      <c r="G19" s="18">
        <v>1.54</v>
      </c>
      <c r="H19" s="18">
        <v>112.24</v>
      </c>
      <c r="I19" s="18">
        <v>11.3</v>
      </c>
      <c r="J19" s="18">
        <v>9.1199999999999992</v>
      </c>
      <c r="K19" s="26">
        <f t="shared" si="8"/>
        <v>0.81887354202889207</v>
      </c>
      <c r="L19" s="18">
        <v>171.81</v>
      </c>
      <c r="M19" s="18">
        <v>97.52</v>
      </c>
      <c r="N19" s="18">
        <v>1.4</v>
      </c>
      <c r="O19" s="18">
        <v>0.45</v>
      </c>
      <c r="P19" s="18">
        <f t="shared" si="9"/>
        <v>1.8197189822864268</v>
      </c>
      <c r="Q19" s="18">
        <v>6.22</v>
      </c>
      <c r="R19" s="18">
        <v>1.4</v>
      </c>
      <c r="S19" s="18">
        <v>0.46</v>
      </c>
      <c r="T19" s="18">
        <v>5.43</v>
      </c>
      <c r="U19" s="18">
        <v>1.28</v>
      </c>
      <c r="V19" s="18">
        <v>72.06</v>
      </c>
      <c r="X19" s="19">
        <f t="shared" si="10"/>
        <v>3</v>
      </c>
      <c r="Y19" s="19">
        <f t="shared" si="11"/>
        <v>2</v>
      </c>
      <c r="Z19" s="19">
        <f t="shared" si="12"/>
        <v>14</v>
      </c>
      <c r="AA19" s="19">
        <f t="shared" si="13"/>
        <v>12</v>
      </c>
      <c r="AB19" s="19">
        <f t="shared" si="14"/>
        <v>4</v>
      </c>
      <c r="AC19" s="20">
        <f t="shared" si="15"/>
        <v>7</v>
      </c>
      <c r="AD19" s="19">
        <f t="shared" si="16"/>
        <v>2</v>
      </c>
    </row>
    <row r="20" spans="1:30" s="15" customFormat="1" x14ac:dyDescent="0.25">
      <c r="A20" s="15" t="s">
        <v>294</v>
      </c>
      <c r="B20" s="15">
        <v>65091</v>
      </c>
      <c r="C20" s="15">
        <v>310</v>
      </c>
      <c r="D20" s="18">
        <v>0.54</v>
      </c>
      <c r="E20" s="18">
        <v>0.47</v>
      </c>
      <c r="F20" s="26">
        <f t="shared" si="0"/>
        <v>0</v>
      </c>
      <c r="G20" s="18">
        <v>0</v>
      </c>
      <c r="H20" s="18">
        <v>0.48</v>
      </c>
      <c r="I20" s="18">
        <v>7.0000000000000007E-2</v>
      </c>
      <c r="J20" s="18">
        <v>12.04</v>
      </c>
      <c r="K20" s="26"/>
      <c r="L20" s="18">
        <v>29.05</v>
      </c>
      <c r="M20" s="18">
        <v>97.56</v>
      </c>
      <c r="N20" s="18">
        <v>0.66</v>
      </c>
      <c r="O20" s="18">
        <v>0</v>
      </c>
      <c r="P20" s="18"/>
      <c r="Q20" s="18">
        <v>5.53</v>
      </c>
      <c r="R20" s="18">
        <v>0.06</v>
      </c>
      <c r="S20" s="18">
        <v>2.4300000000000002</v>
      </c>
      <c r="T20" s="18">
        <v>2.2200000000000002</v>
      </c>
      <c r="U20" s="18">
        <v>0.47</v>
      </c>
      <c r="V20" s="18">
        <v>44.64</v>
      </c>
      <c r="X20" s="19">
        <f t="shared" si="10"/>
        <v>14</v>
      </c>
      <c r="Y20" s="19">
        <f t="shared" si="11"/>
        <v>19</v>
      </c>
      <c r="Z20" s="19">
        <f t="shared" si="12"/>
        <v>19</v>
      </c>
      <c r="AA20" s="19">
        <f t="shared" si="13"/>
        <v>1</v>
      </c>
      <c r="AB20" s="19">
        <f t="shared" si="14"/>
        <v>3</v>
      </c>
      <c r="AC20" s="20">
        <f t="shared" si="15"/>
        <v>11.2</v>
      </c>
      <c r="AD20" s="19">
        <f t="shared" si="16"/>
        <v>12</v>
      </c>
    </row>
    <row r="21" spans="1:30" s="15" customFormat="1" x14ac:dyDescent="0.25">
      <c r="A21" s="15" t="s">
        <v>295</v>
      </c>
      <c r="B21" s="15">
        <v>24405</v>
      </c>
      <c r="C21" s="25">
        <v>42315</v>
      </c>
      <c r="D21" s="18">
        <v>588.04</v>
      </c>
      <c r="E21" s="18">
        <v>459.28</v>
      </c>
      <c r="F21" s="26">
        <f t="shared" si="0"/>
        <v>1.9349990606800678</v>
      </c>
      <c r="G21" s="18">
        <v>2.06</v>
      </c>
      <c r="H21" s="18">
        <v>525.04999999999995</v>
      </c>
      <c r="I21" s="18">
        <v>56.78</v>
      </c>
      <c r="J21" s="18">
        <v>9.66</v>
      </c>
      <c r="K21" s="26">
        <f t="shared" si="8"/>
        <v>0.42131141366488151</v>
      </c>
      <c r="L21" s="18">
        <v>106.46</v>
      </c>
      <c r="M21" s="18">
        <v>87.47</v>
      </c>
      <c r="N21" s="18">
        <v>0.45</v>
      </c>
      <c r="O21" s="18">
        <v>0.31</v>
      </c>
      <c r="P21" s="18">
        <f t="shared" si="9"/>
        <v>1.3590690763383275</v>
      </c>
      <c r="Q21" s="18">
        <v>4.6100000000000003</v>
      </c>
      <c r="R21" s="18">
        <v>2.58</v>
      </c>
      <c r="S21" s="18">
        <v>1.1499999999999999</v>
      </c>
      <c r="T21" s="18">
        <v>3.03</v>
      </c>
      <c r="U21" s="18">
        <v>0.93</v>
      </c>
      <c r="V21" s="18">
        <v>61.56</v>
      </c>
      <c r="X21" s="19">
        <f t="shared" si="10"/>
        <v>6</v>
      </c>
      <c r="Y21" s="19">
        <f t="shared" si="11"/>
        <v>17</v>
      </c>
      <c r="Z21" s="19">
        <f t="shared" si="12"/>
        <v>5</v>
      </c>
      <c r="AA21" s="19">
        <f t="shared" si="13"/>
        <v>5</v>
      </c>
      <c r="AB21" s="19">
        <f t="shared" si="14"/>
        <v>13</v>
      </c>
      <c r="AC21" s="20">
        <f t="shared" si="15"/>
        <v>9.1999999999999993</v>
      </c>
      <c r="AD21" s="19">
        <f t="shared" si="16"/>
        <v>9</v>
      </c>
    </row>
    <row r="22" spans="1:30" s="15" customFormat="1" x14ac:dyDescent="0.25">
      <c r="A22" s="15" t="s">
        <v>296</v>
      </c>
      <c r="B22" s="15">
        <v>60717</v>
      </c>
      <c r="C22" s="25">
        <v>68614</v>
      </c>
      <c r="D22" s="18">
        <v>842.4</v>
      </c>
      <c r="E22" s="18">
        <v>720.28</v>
      </c>
      <c r="F22" s="26">
        <f t="shared" si="0"/>
        <v>3.8121346919774477</v>
      </c>
      <c r="G22" s="18">
        <v>7.37</v>
      </c>
      <c r="H22" s="18">
        <v>715.17</v>
      </c>
      <c r="I22" s="18">
        <v>76.53</v>
      </c>
      <c r="J22" s="18">
        <v>9.09</v>
      </c>
      <c r="K22" s="26">
        <f t="shared" si="8"/>
        <v>0.52925732936877989</v>
      </c>
      <c r="L22" s="18">
        <v>193.33</v>
      </c>
      <c r="M22" s="18">
        <v>100.71</v>
      </c>
      <c r="N22" s="18">
        <v>1.02</v>
      </c>
      <c r="O22" s="18">
        <v>0.2</v>
      </c>
      <c r="P22" s="18">
        <f t="shared" si="9"/>
        <v>2.6462866468438992</v>
      </c>
      <c r="Q22" s="18">
        <v>4.38</v>
      </c>
      <c r="R22" s="18">
        <v>2.85</v>
      </c>
      <c r="S22" s="18">
        <v>0.84</v>
      </c>
      <c r="T22" s="18">
        <v>3.38</v>
      </c>
      <c r="U22" s="18">
        <v>0.78</v>
      </c>
      <c r="V22" s="18">
        <v>69.930000000000007</v>
      </c>
      <c r="X22" s="19">
        <f t="shared" si="10"/>
        <v>9</v>
      </c>
      <c r="Y22" s="19">
        <f t="shared" si="11"/>
        <v>14</v>
      </c>
      <c r="Z22" s="19">
        <f t="shared" si="12"/>
        <v>3</v>
      </c>
      <c r="AA22" s="19">
        <f t="shared" si="13"/>
        <v>8</v>
      </c>
      <c r="AB22" s="19">
        <f t="shared" si="14"/>
        <v>2</v>
      </c>
      <c r="AC22" s="20">
        <f t="shared" si="15"/>
        <v>7.2</v>
      </c>
      <c r="AD22" s="19">
        <f t="shared" si="16"/>
        <v>4</v>
      </c>
    </row>
    <row r="23" spans="1:30" s="15" customFormat="1" x14ac:dyDescent="0.25">
      <c r="A23" s="15" t="s">
        <v>297</v>
      </c>
      <c r="B23" s="15">
        <v>3036</v>
      </c>
      <c r="C23" s="25">
        <v>2320</v>
      </c>
      <c r="D23" s="18">
        <v>24.25</v>
      </c>
      <c r="E23" s="18">
        <v>11.02</v>
      </c>
      <c r="F23" s="26">
        <f t="shared" si="0"/>
        <v>3.1012560086835173E-2</v>
      </c>
      <c r="G23" s="18">
        <v>0.08</v>
      </c>
      <c r="H23" s="18">
        <v>21.62</v>
      </c>
      <c r="I23" s="18">
        <v>2.61</v>
      </c>
      <c r="J23" s="18">
        <v>10.78</v>
      </c>
      <c r="K23" s="26">
        <f t="shared" si="8"/>
        <v>0.28142069044315043</v>
      </c>
      <c r="L23" s="18">
        <v>257.95999999999998</v>
      </c>
      <c r="M23" s="18">
        <v>50.98</v>
      </c>
      <c r="N23" s="18">
        <v>0.68</v>
      </c>
      <c r="O23" s="18">
        <v>0.36</v>
      </c>
      <c r="P23" s="18">
        <f t="shared" si="9"/>
        <v>0.78172414011986235</v>
      </c>
      <c r="Q23" s="18">
        <v>5.26</v>
      </c>
      <c r="R23" s="18">
        <v>2.0699999999999998</v>
      </c>
      <c r="S23" s="18">
        <v>0.22</v>
      </c>
      <c r="T23" s="18">
        <v>3.29</v>
      </c>
      <c r="U23" s="18">
        <v>0.39</v>
      </c>
      <c r="V23" s="18">
        <v>82.87</v>
      </c>
      <c r="X23" s="19">
        <f t="shared" si="10"/>
        <v>15</v>
      </c>
      <c r="Y23" s="19">
        <f t="shared" si="11"/>
        <v>15</v>
      </c>
      <c r="Z23" s="19">
        <f t="shared" si="12"/>
        <v>11</v>
      </c>
      <c r="AA23" s="19">
        <f t="shared" si="13"/>
        <v>16</v>
      </c>
      <c r="AB23" s="19">
        <f t="shared" si="14"/>
        <v>19</v>
      </c>
      <c r="AC23" s="20">
        <f t="shared" si="15"/>
        <v>15.2</v>
      </c>
      <c r="AD23" s="19">
        <f t="shared" si="16"/>
        <v>19</v>
      </c>
    </row>
    <row r="24" spans="1:30" s="15" customFormat="1" x14ac:dyDescent="0.25">
      <c r="A24" s="15" t="s">
        <v>298</v>
      </c>
      <c r="B24" s="15">
        <v>64421</v>
      </c>
      <c r="C24" s="25">
        <v>4357</v>
      </c>
      <c r="D24" s="18">
        <v>37.9</v>
      </c>
      <c r="E24" s="18">
        <v>26.62</v>
      </c>
      <c r="F24" s="26">
        <f t="shared" si="0"/>
        <v>9.7408922657315405E-2</v>
      </c>
      <c r="G24" s="18">
        <v>0.15</v>
      </c>
      <c r="H24" s="18">
        <v>34.159999999999997</v>
      </c>
      <c r="I24" s="18">
        <v>3.2</v>
      </c>
      <c r="J24" s="18">
        <v>8.4499999999999993</v>
      </c>
      <c r="K24" s="26">
        <f t="shared" si="8"/>
        <v>0.36592382666159057</v>
      </c>
      <c r="L24" s="18">
        <v>153.99</v>
      </c>
      <c r="M24" s="18">
        <v>77.94</v>
      </c>
      <c r="N24" s="18">
        <v>0.55000000000000004</v>
      </c>
      <c r="O24" s="18">
        <v>0.11</v>
      </c>
      <c r="P24" s="18">
        <f t="shared" si="9"/>
        <v>3.3265802423780961</v>
      </c>
      <c r="Q24" s="18">
        <v>5.43</v>
      </c>
      <c r="R24" s="18">
        <v>2</v>
      </c>
      <c r="S24" s="18">
        <v>0.44</v>
      </c>
      <c r="T24" s="18">
        <v>4.0999999999999996</v>
      </c>
      <c r="U24" s="18">
        <v>0.54</v>
      </c>
      <c r="V24" s="18">
        <v>83.12</v>
      </c>
      <c r="X24" s="19">
        <f t="shared" si="10"/>
        <v>11</v>
      </c>
      <c r="Y24" s="19">
        <f t="shared" si="11"/>
        <v>9</v>
      </c>
      <c r="Z24" s="19">
        <f t="shared" si="12"/>
        <v>12</v>
      </c>
      <c r="AA24" s="19">
        <f t="shared" si="13"/>
        <v>17</v>
      </c>
      <c r="AB24" s="19">
        <f t="shared" si="14"/>
        <v>15</v>
      </c>
      <c r="AC24" s="20">
        <f t="shared" si="15"/>
        <v>12.8</v>
      </c>
      <c r="AD24" s="19">
        <f t="shared" si="16"/>
        <v>16</v>
      </c>
    </row>
    <row r="25" spans="1:30" x14ac:dyDescent="0.25">
      <c r="F25" s="36"/>
      <c r="K25" s="36"/>
      <c r="P25" s="36"/>
    </row>
    <row r="26" spans="1:30" x14ac:dyDescent="0.25">
      <c r="F26" s="36"/>
      <c r="K26" s="36"/>
      <c r="P26" s="36"/>
    </row>
    <row r="27" spans="1:30" x14ac:dyDescent="0.25">
      <c r="F27" s="36"/>
      <c r="K27" s="36"/>
      <c r="P27" s="36"/>
    </row>
    <row r="28" spans="1:30" x14ac:dyDescent="0.25">
      <c r="F28" s="36"/>
      <c r="K28" s="36"/>
      <c r="P28" s="36"/>
    </row>
    <row r="29" spans="1:30" x14ac:dyDescent="0.25">
      <c r="F29" s="36"/>
      <c r="K29" s="36"/>
      <c r="P29" s="36"/>
    </row>
    <row r="30" spans="1:30" x14ac:dyDescent="0.25">
      <c r="F30" s="36"/>
      <c r="K30" s="36"/>
      <c r="P30" s="36"/>
    </row>
    <row r="31" spans="1:30" x14ac:dyDescent="0.25">
      <c r="F31" s="36"/>
      <c r="K31" s="36"/>
      <c r="P31" s="36"/>
    </row>
    <row r="32" spans="1:30" x14ac:dyDescent="0.25">
      <c r="F32" s="36"/>
      <c r="K32" s="36"/>
      <c r="P32" s="36"/>
    </row>
    <row r="33" spans="6:16" x14ac:dyDescent="0.25">
      <c r="F33" s="36"/>
      <c r="K33" s="36"/>
      <c r="P33" s="36"/>
    </row>
    <row r="34" spans="6:16" x14ac:dyDescent="0.25">
      <c r="F34" s="36"/>
      <c r="K34" s="36"/>
      <c r="P34" s="36"/>
    </row>
    <row r="35" spans="6:16" x14ac:dyDescent="0.25">
      <c r="F35" s="36"/>
      <c r="K35" s="36"/>
      <c r="P35" s="36"/>
    </row>
    <row r="36" spans="6:16" x14ac:dyDescent="0.25">
      <c r="F36" s="36"/>
      <c r="K36" s="36"/>
      <c r="P36" s="36"/>
    </row>
    <row r="37" spans="6:16" x14ac:dyDescent="0.25">
      <c r="F37" s="36"/>
      <c r="K37" s="36"/>
      <c r="P37" s="36"/>
    </row>
    <row r="38" spans="6:16" x14ac:dyDescent="0.25">
      <c r="F38" s="36"/>
      <c r="K38" s="36"/>
      <c r="P38" s="36"/>
    </row>
    <row r="39" spans="6:16" x14ac:dyDescent="0.25">
      <c r="F39" s="36"/>
      <c r="K39" s="36"/>
      <c r="P39" s="36"/>
    </row>
    <row r="40" spans="6:16" x14ac:dyDescent="0.25">
      <c r="F40" s="36"/>
      <c r="K40" s="36"/>
      <c r="P40" s="36"/>
    </row>
    <row r="41" spans="6:16" x14ac:dyDescent="0.25">
      <c r="F41" s="36"/>
      <c r="K41" s="36"/>
      <c r="P41" s="36"/>
    </row>
    <row r="42" spans="6:16" x14ac:dyDescent="0.25">
      <c r="F42" s="36"/>
      <c r="K42" s="36"/>
      <c r="P42" s="36"/>
    </row>
    <row r="43" spans="6:16" x14ac:dyDescent="0.25">
      <c r="F43" s="36"/>
      <c r="K43" s="36"/>
      <c r="P43" s="36"/>
    </row>
    <row r="44" spans="6:16" x14ac:dyDescent="0.25">
      <c r="F44" s="36"/>
      <c r="K44" s="36"/>
      <c r="P44" s="36"/>
    </row>
    <row r="45" spans="6:16" x14ac:dyDescent="0.25">
      <c r="F45" s="36"/>
      <c r="K45" s="36"/>
      <c r="P45" s="36"/>
    </row>
    <row r="46" spans="6:16" x14ac:dyDescent="0.25">
      <c r="F46" s="36"/>
      <c r="K46" s="36"/>
      <c r="P46" s="36"/>
    </row>
    <row r="47" spans="6:16" x14ac:dyDescent="0.25">
      <c r="F47" s="36"/>
      <c r="K47" s="36"/>
      <c r="P47" s="36"/>
    </row>
    <row r="48" spans="6:16" x14ac:dyDescent="0.25">
      <c r="F48" s="36"/>
      <c r="K48" s="36"/>
      <c r="P48" s="36"/>
    </row>
    <row r="49" spans="6:16" x14ac:dyDescent="0.25">
      <c r="F49" s="36"/>
      <c r="K49" s="36"/>
      <c r="P49" s="36"/>
    </row>
    <row r="50" spans="6:16" x14ac:dyDescent="0.25">
      <c r="F50" s="36"/>
      <c r="K50" s="36"/>
      <c r="P50" s="36"/>
    </row>
    <row r="51" spans="6:16" x14ac:dyDescent="0.25">
      <c r="F51" s="36"/>
      <c r="K51" s="36"/>
      <c r="P51" s="36"/>
    </row>
    <row r="52" spans="6:16" x14ac:dyDescent="0.25">
      <c r="F52" s="36"/>
      <c r="K52" s="36"/>
      <c r="P52" s="36"/>
    </row>
    <row r="53" spans="6:16" x14ac:dyDescent="0.25">
      <c r="F53" s="36"/>
      <c r="K53" s="36"/>
      <c r="P53" s="36"/>
    </row>
    <row r="54" spans="6:16" x14ac:dyDescent="0.25">
      <c r="F54" s="36"/>
      <c r="K54" s="36"/>
      <c r="P54" s="36"/>
    </row>
    <row r="55" spans="6:16" x14ac:dyDescent="0.25">
      <c r="F55" s="36"/>
      <c r="K55" s="36"/>
      <c r="P55" s="36"/>
    </row>
    <row r="56" spans="6:16" x14ac:dyDescent="0.25">
      <c r="F56" s="36"/>
      <c r="K56" s="36"/>
      <c r="P56" s="36"/>
    </row>
    <row r="57" spans="6:16" x14ac:dyDescent="0.25">
      <c r="F57" s="36"/>
      <c r="K57" s="36"/>
      <c r="P57" s="36"/>
    </row>
    <row r="58" spans="6:16" x14ac:dyDescent="0.25">
      <c r="F58" s="36"/>
      <c r="K58" s="36"/>
      <c r="P58" s="36"/>
    </row>
    <row r="59" spans="6:16" x14ac:dyDescent="0.25">
      <c r="F59" s="36"/>
      <c r="K59" s="36"/>
      <c r="P59" s="36"/>
    </row>
    <row r="60" spans="6:16" x14ac:dyDescent="0.25">
      <c r="F60" s="36"/>
      <c r="K60" s="36"/>
      <c r="P60" s="36"/>
    </row>
    <row r="61" spans="6:16" x14ac:dyDescent="0.25">
      <c r="F61" s="36"/>
      <c r="K61" s="36"/>
      <c r="P61" s="36"/>
    </row>
    <row r="62" spans="6:16" x14ac:dyDescent="0.25">
      <c r="F62" s="36"/>
      <c r="K62" s="36"/>
      <c r="P62" s="36"/>
    </row>
    <row r="63" spans="6:16" x14ac:dyDescent="0.25">
      <c r="F63" s="36"/>
      <c r="K63" s="36"/>
      <c r="P63" s="36"/>
    </row>
    <row r="64" spans="6:16" x14ac:dyDescent="0.25">
      <c r="F64" s="36"/>
      <c r="K64" s="36"/>
      <c r="P64" s="36"/>
    </row>
    <row r="65" spans="6:16" x14ac:dyDescent="0.25">
      <c r="F65" s="36"/>
      <c r="K65" s="36"/>
      <c r="P65" s="36"/>
    </row>
    <row r="66" spans="6:16" x14ac:dyDescent="0.25">
      <c r="F66" s="36"/>
      <c r="K66" s="36"/>
      <c r="P66" s="36"/>
    </row>
    <row r="67" spans="6:16" x14ac:dyDescent="0.25">
      <c r="F67" s="36"/>
      <c r="K67" s="36"/>
      <c r="P67" s="36"/>
    </row>
    <row r="68" spans="6:16" x14ac:dyDescent="0.25">
      <c r="F68" s="36"/>
      <c r="K68" s="36"/>
      <c r="P68" s="36"/>
    </row>
    <row r="69" spans="6:16" x14ac:dyDescent="0.25">
      <c r="F69" s="36"/>
      <c r="K69" s="36"/>
      <c r="P69" s="36"/>
    </row>
    <row r="70" spans="6:16" x14ac:dyDescent="0.25">
      <c r="F70" s="36"/>
      <c r="K70" s="36"/>
      <c r="P70" s="36"/>
    </row>
    <row r="71" spans="6:16" x14ac:dyDescent="0.25">
      <c r="F71" s="36"/>
      <c r="K71" s="36"/>
      <c r="P71" s="36"/>
    </row>
    <row r="72" spans="6:16" x14ac:dyDescent="0.25">
      <c r="F72" s="36"/>
      <c r="K72" s="36"/>
      <c r="P72" s="36"/>
    </row>
    <row r="73" spans="6:16" x14ac:dyDescent="0.25">
      <c r="F73" s="36"/>
      <c r="K73" s="36"/>
      <c r="P73" s="36"/>
    </row>
    <row r="74" spans="6:16" x14ac:dyDescent="0.25">
      <c r="F74" s="36"/>
      <c r="K74" s="36"/>
      <c r="P74" s="36"/>
    </row>
    <row r="75" spans="6:16" x14ac:dyDescent="0.25">
      <c r="F75" s="36"/>
      <c r="K75" s="36"/>
      <c r="P75" s="36"/>
    </row>
    <row r="76" spans="6:16" x14ac:dyDescent="0.25">
      <c r="F76" s="36"/>
      <c r="K76" s="36"/>
      <c r="P76" s="36"/>
    </row>
    <row r="77" spans="6:16" x14ac:dyDescent="0.25">
      <c r="F77" s="36"/>
      <c r="K77" s="36"/>
      <c r="P77" s="36"/>
    </row>
    <row r="78" spans="6:16" x14ac:dyDescent="0.25">
      <c r="F78" s="36"/>
      <c r="K78" s="36"/>
      <c r="P78" s="36"/>
    </row>
    <row r="79" spans="6:16" x14ac:dyDescent="0.25">
      <c r="F79" s="36"/>
      <c r="K79" s="36"/>
      <c r="P79" s="36"/>
    </row>
    <row r="80" spans="6:16" x14ac:dyDescent="0.25">
      <c r="F80" s="36"/>
      <c r="K80" s="36"/>
      <c r="P80" s="36"/>
    </row>
    <row r="81" spans="6:16" x14ac:dyDescent="0.25">
      <c r="F81" s="36"/>
      <c r="K81" s="36"/>
      <c r="P81" s="36"/>
    </row>
    <row r="82" spans="6:16" x14ac:dyDescent="0.25">
      <c r="F82" s="36"/>
      <c r="K82" s="36"/>
      <c r="P82" s="36"/>
    </row>
    <row r="83" spans="6:16" x14ac:dyDescent="0.25">
      <c r="F83" s="36"/>
      <c r="K83" s="36"/>
      <c r="P83" s="36"/>
    </row>
    <row r="84" spans="6:16" x14ac:dyDescent="0.25">
      <c r="F84" s="36"/>
      <c r="K84" s="36"/>
      <c r="P84" s="36"/>
    </row>
    <row r="85" spans="6:16" x14ac:dyDescent="0.25">
      <c r="F85" s="36"/>
      <c r="K85" s="36"/>
      <c r="P85" s="36"/>
    </row>
    <row r="86" spans="6:16" x14ac:dyDescent="0.25">
      <c r="F86" s="36"/>
      <c r="K86" s="36"/>
      <c r="P86" s="36"/>
    </row>
    <row r="87" spans="6:16" x14ac:dyDescent="0.25">
      <c r="F87" s="36"/>
      <c r="K87" s="36"/>
      <c r="P87" s="36"/>
    </row>
    <row r="88" spans="6:16" x14ac:dyDescent="0.25">
      <c r="F88" s="36"/>
      <c r="K88" s="36"/>
      <c r="P88" s="36"/>
    </row>
    <row r="89" spans="6:16" x14ac:dyDescent="0.25">
      <c r="F89" s="36"/>
      <c r="K89" s="36"/>
      <c r="P89" s="36"/>
    </row>
    <row r="90" spans="6:16" x14ac:dyDescent="0.25">
      <c r="F90" s="36"/>
      <c r="K90" s="36"/>
      <c r="P90" s="36"/>
    </row>
    <row r="91" spans="6:16" x14ac:dyDescent="0.25">
      <c r="F91" s="36"/>
      <c r="K91" s="36"/>
      <c r="P91" s="36"/>
    </row>
    <row r="92" spans="6:16" x14ac:dyDescent="0.25">
      <c r="F92" s="36"/>
      <c r="K92" s="36"/>
      <c r="P92" s="36"/>
    </row>
    <row r="93" spans="6:16" x14ac:dyDescent="0.25">
      <c r="F93" s="36"/>
      <c r="K93" s="36"/>
      <c r="P93" s="36"/>
    </row>
    <row r="94" spans="6:16" x14ac:dyDescent="0.25">
      <c r="F94" s="36"/>
      <c r="K94" s="36"/>
      <c r="P94" s="36"/>
    </row>
    <row r="95" spans="6:16" x14ac:dyDescent="0.25">
      <c r="F95" s="36"/>
      <c r="K95" s="36"/>
      <c r="P95" s="36"/>
    </row>
    <row r="96" spans="6:16" x14ac:dyDescent="0.25">
      <c r="F96" s="36"/>
      <c r="K96" s="36"/>
      <c r="P96" s="36"/>
    </row>
    <row r="97" spans="6:16" x14ac:dyDescent="0.25">
      <c r="F97" s="36"/>
      <c r="K97" s="36"/>
      <c r="P97" s="36"/>
    </row>
    <row r="98" spans="6:16" x14ac:dyDescent="0.25">
      <c r="F98" s="36"/>
      <c r="K98" s="36"/>
      <c r="P98" s="36"/>
    </row>
    <row r="99" spans="6:16" x14ac:dyDescent="0.25">
      <c r="F99" s="36"/>
      <c r="K99" s="36"/>
      <c r="P99" s="36"/>
    </row>
    <row r="100" spans="6:16" x14ac:dyDescent="0.25">
      <c r="F100" s="36"/>
      <c r="K100" s="36"/>
      <c r="P100" s="36"/>
    </row>
    <row r="101" spans="6:16" x14ac:dyDescent="0.25">
      <c r="F101" s="36"/>
      <c r="K101" s="36"/>
      <c r="P101" s="36"/>
    </row>
    <row r="102" spans="6:16" x14ac:dyDescent="0.25">
      <c r="F102" s="36"/>
      <c r="K102" s="36"/>
      <c r="P102" s="36"/>
    </row>
    <row r="103" spans="6:16" x14ac:dyDescent="0.25">
      <c r="F103" s="36"/>
      <c r="K103" s="36"/>
      <c r="P103" s="36"/>
    </row>
    <row r="104" spans="6:16" x14ac:dyDescent="0.25">
      <c r="F104" s="36"/>
      <c r="K104" s="36"/>
      <c r="P104" s="36"/>
    </row>
    <row r="105" spans="6:16" x14ac:dyDescent="0.25">
      <c r="F105" s="36"/>
      <c r="K105" s="36"/>
      <c r="P105" s="36"/>
    </row>
    <row r="106" spans="6:16" x14ac:dyDescent="0.25">
      <c r="F106" s="36"/>
      <c r="K106" s="36"/>
      <c r="P106" s="36"/>
    </row>
    <row r="107" spans="6:16" x14ac:dyDescent="0.25">
      <c r="F107" s="36"/>
      <c r="K107" s="36"/>
      <c r="P107" s="36"/>
    </row>
    <row r="108" spans="6:16" x14ac:dyDescent="0.25">
      <c r="F108" s="36"/>
      <c r="K108" s="36"/>
      <c r="P108" s="36"/>
    </row>
    <row r="109" spans="6:16" x14ac:dyDescent="0.25">
      <c r="F109" s="36"/>
      <c r="K109" s="36"/>
      <c r="P109" s="36"/>
    </row>
    <row r="110" spans="6:16" x14ac:dyDescent="0.25">
      <c r="F110" s="36"/>
      <c r="K110" s="36"/>
      <c r="P110" s="36"/>
    </row>
    <row r="111" spans="6:16" x14ac:dyDescent="0.25">
      <c r="F111" s="36"/>
      <c r="K111" s="36"/>
      <c r="P111" s="36"/>
    </row>
    <row r="112" spans="6:16" x14ac:dyDescent="0.25">
      <c r="F112" s="36"/>
      <c r="K112" s="36"/>
      <c r="P112" s="36"/>
    </row>
    <row r="113" spans="6:16" x14ac:dyDescent="0.25">
      <c r="F113" s="36"/>
      <c r="K113" s="36"/>
      <c r="P113" s="36"/>
    </row>
    <row r="114" spans="6:16" x14ac:dyDescent="0.25">
      <c r="F114" s="36"/>
      <c r="K114" s="36"/>
      <c r="P114" s="36"/>
    </row>
    <row r="115" spans="6:16" x14ac:dyDescent="0.25">
      <c r="F115" s="36"/>
      <c r="K115" s="36"/>
      <c r="P115" s="36"/>
    </row>
    <row r="116" spans="6:16" x14ac:dyDescent="0.25">
      <c r="F116" s="36"/>
      <c r="K116" s="36"/>
      <c r="P116" s="36"/>
    </row>
    <row r="117" spans="6:16" x14ac:dyDescent="0.25">
      <c r="F117" s="36"/>
      <c r="K117" s="36"/>
      <c r="P117" s="36"/>
    </row>
    <row r="118" spans="6:16" x14ac:dyDescent="0.25">
      <c r="F118" s="36"/>
      <c r="K118" s="36"/>
      <c r="P118" s="36"/>
    </row>
    <row r="119" spans="6:16" x14ac:dyDescent="0.25">
      <c r="F119" s="36"/>
      <c r="K119" s="36"/>
      <c r="P119" s="36"/>
    </row>
    <row r="120" spans="6:16" x14ac:dyDescent="0.25">
      <c r="F120" s="36"/>
      <c r="K120" s="36"/>
      <c r="P120" s="36"/>
    </row>
    <row r="121" spans="6:16" x14ac:dyDescent="0.25">
      <c r="F121" s="36"/>
      <c r="K121" s="36"/>
      <c r="P121" s="36"/>
    </row>
    <row r="122" spans="6:16" x14ac:dyDescent="0.25">
      <c r="F122" s="36"/>
      <c r="K122" s="36"/>
      <c r="P122" s="36"/>
    </row>
    <row r="123" spans="6:16" x14ac:dyDescent="0.25">
      <c r="F123" s="36"/>
      <c r="K123" s="36"/>
      <c r="P123" s="36"/>
    </row>
    <row r="124" spans="6:16" x14ac:dyDescent="0.25">
      <c r="F124" s="36"/>
      <c r="K124" s="36"/>
      <c r="P124" s="36"/>
    </row>
    <row r="125" spans="6:16" x14ac:dyDescent="0.25">
      <c r="F125" s="36"/>
      <c r="K125" s="36"/>
      <c r="P125" s="36"/>
    </row>
    <row r="126" spans="6:16" x14ac:dyDescent="0.25">
      <c r="F126" s="36"/>
      <c r="K126" s="36"/>
      <c r="P126" s="36"/>
    </row>
    <row r="127" spans="6:16" x14ac:dyDescent="0.25">
      <c r="F127" s="36"/>
      <c r="K127" s="36"/>
      <c r="P127" s="36"/>
    </row>
    <row r="128" spans="6:16" x14ac:dyDescent="0.25">
      <c r="F128" s="36"/>
      <c r="K128" s="36"/>
      <c r="P128" s="36"/>
    </row>
    <row r="129" spans="6:16" x14ac:dyDescent="0.25">
      <c r="F129" s="36"/>
      <c r="K129" s="36"/>
      <c r="P129" s="36"/>
    </row>
    <row r="130" spans="6:16" x14ac:dyDescent="0.25">
      <c r="F130" s="36"/>
      <c r="K130" s="36"/>
      <c r="P130" s="36"/>
    </row>
    <row r="131" spans="6:16" x14ac:dyDescent="0.25">
      <c r="F131" s="36"/>
      <c r="K131" s="36"/>
      <c r="P131" s="36"/>
    </row>
    <row r="132" spans="6:16" x14ac:dyDescent="0.25">
      <c r="F132" s="36"/>
      <c r="K132" s="36"/>
      <c r="P132" s="36"/>
    </row>
    <row r="133" spans="6:16" x14ac:dyDescent="0.25">
      <c r="F133" s="36"/>
      <c r="K133" s="36"/>
      <c r="P133" s="36"/>
    </row>
    <row r="134" spans="6:16" x14ac:dyDescent="0.25">
      <c r="F134" s="36"/>
      <c r="K134" s="36"/>
      <c r="P134" s="36"/>
    </row>
    <row r="135" spans="6:16" x14ac:dyDescent="0.25">
      <c r="F135" s="36"/>
      <c r="K135" s="36"/>
      <c r="P135" s="36"/>
    </row>
    <row r="136" spans="6:16" x14ac:dyDescent="0.25">
      <c r="F136" s="36"/>
      <c r="K136" s="36"/>
      <c r="P136" s="36"/>
    </row>
    <row r="137" spans="6:16" x14ac:dyDescent="0.25">
      <c r="F137" s="36"/>
      <c r="K137" s="36"/>
      <c r="P137" s="36"/>
    </row>
    <row r="138" spans="6:16" x14ac:dyDescent="0.25">
      <c r="F138" s="36"/>
      <c r="K138" s="36"/>
      <c r="P138" s="36"/>
    </row>
    <row r="139" spans="6:16" x14ac:dyDescent="0.25">
      <c r="F139" s="36"/>
      <c r="K139" s="36"/>
      <c r="P139" s="36"/>
    </row>
    <row r="140" spans="6:16" x14ac:dyDescent="0.25">
      <c r="F140" s="36"/>
      <c r="K140" s="36"/>
      <c r="P140" s="36"/>
    </row>
    <row r="141" spans="6:16" x14ac:dyDescent="0.25">
      <c r="F141" s="36"/>
      <c r="K141" s="36"/>
      <c r="P141" s="36"/>
    </row>
    <row r="142" spans="6:16" x14ac:dyDescent="0.25">
      <c r="F142" s="36"/>
      <c r="K142" s="36"/>
      <c r="P142" s="36"/>
    </row>
    <row r="143" spans="6:16" x14ac:dyDescent="0.25">
      <c r="F143" s="36"/>
      <c r="K143" s="36"/>
      <c r="P143" s="36"/>
    </row>
    <row r="144" spans="6:16" x14ac:dyDescent="0.25">
      <c r="F144" s="36"/>
      <c r="K144" s="36"/>
      <c r="P144" s="36"/>
    </row>
    <row r="145" spans="6:16" x14ac:dyDescent="0.25">
      <c r="F145" s="36"/>
      <c r="K145" s="36"/>
      <c r="P145" s="36"/>
    </row>
    <row r="146" spans="6:16" x14ac:dyDescent="0.25">
      <c r="F146" s="36"/>
      <c r="K146" s="36"/>
      <c r="P146" s="36"/>
    </row>
    <row r="147" spans="6:16" x14ac:dyDescent="0.25">
      <c r="F147" s="36"/>
      <c r="K147" s="36"/>
      <c r="P147" s="36"/>
    </row>
    <row r="148" spans="6:16" x14ac:dyDescent="0.25">
      <c r="F148" s="36"/>
      <c r="K148" s="36"/>
      <c r="P148" s="36"/>
    </row>
    <row r="149" spans="6:16" x14ac:dyDescent="0.25">
      <c r="F149" s="36"/>
      <c r="K149" s="36"/>
      <c r="P149" s="36"/>
    </row>
    <row r="150" spans="6:16" x14ac:dyDescent="0.25">
      <c r="F150" s="36"/>
      <c r="K150" s="36"/>
      <c r="P150" s="36"/>
    </row>
    <row r="151" spans="6:16" x14ac:dyDescent="0.25">
      <c r="F151" s="36"/>
      <c r="K151" s="36"/>
      <c r="P151" s="36"/>
    </row>
    <row r="152" spans="6:16" x14ac:dyDescent="0.25">
      <c r="F152" s="36"/>
      <c r="K152" s="36"/>
      <c r="P152" s="36"/>
    </row>
    <row r="153" spans="6:16" x14ac:dyDescent="0.25">
      <c r="F153" s="36"/>
      <c r="K153" s="36"/>
      <c r="P153" s="36"/>
    </row>
    <row r="154" spans="6:16" x14ac:dyDescent="0.25">
      <c r="F154" s="36"/>
      <c r="K154" s="36"/>
      <c r="P154" s="36"/>
    </row>
    <row r="155" spans="6:16" x14ac:dyDescent="0.25">
      <c r="F155" s="36"/>
      <c r="K155" s="36"/>
      <c r="P155" s="36"/>
    </row>
    <row r="156" spans="6:16" x14ac:dyDescent="0.25">
      <c r="F156" s="36"/>
      <c r="K156" s="36"/>
      <c r="P156" s="36"/>
    </row>
    <row r="157" spans="6:16" x14ac:dyDescent="0.25">
      <c r="F157" s="36"/>
      <c r="K157" s="36"/>
      <c r="P157" s="36"/>
    </row>
    <row r="158" spans="6:16" x14ac:dyDescent="0.25">
      <c r="F158" s="36"/>
      <c r="K158" s="36"/>
      <c r="P158" s="36"/>
    </row>
    <row r="159" spans="6:16" x14ac:dyDescent="0.25">
      <c r="F159" s="36"/>
      <c r="K159" s="36"/>
      <c r="P159" s="36"/>
    </row>
    <row r="160" spans="6:16" x14ac:dyDescent="0.25">
      <c r="F160" s="36"/>
      <c r="K160" s="36"/>
      <c r="P160" s="36"/>
    </row>
    <row r="161" spans="6:16" x14ac:dyDescent="0.25">
      <c r="F161" s="36"/>
      <c r="K161" s="36"/>
      <c r="P161" s="36"/>
    </row>
    <row r="162" spans="6:16" x14ac:dyDescent="0.25">
      <c r="F162" s="36"/>
      <c r="K162" s="36"/>
      <c r="P162" s="36"/>
    </row>
    <row r="163" spans="6:16" x14ac:dyDescent="0.25">
      <c r="F163" s="36"/>
      <c r="K163" s="36"/>
      <c r="P163" s="36"/>
    </row>
    <row r="164" spans="6:16" x14ac:dyDescent="0.25">
      <c r="F164" s="36"/>
      <c r="K164" s="36"/>
      <c r="P164" s="36"/>
    </row>
    <row r="165" spans="6:16" x14ac:dyDescent="0.25">
      <c r="F165" s="36"/>
      <c r="K165" s="36"/>
      <c r="P165" s="36"/>
    </row>
    <row r="166" spans="6:16" x14ac:dyDescent="0.25">
      <c r="F166" s="36"/>
      <c r="K166" s="36"/>
      <c r="P166" s="36"/>
    </row>
    <row r="167" spans="6:16" x14ac:dyDescent="0.25">
      <c r="F167" s="36"/>
      <c r="K167" s="36"/>
      <c r="P167" s="36"/>
    </row>
    <row r="168" spans="6:16" x14ac:dyDescent="0.25">
      <c r="F168" s="36"/>
      <c r="K168" s="36"/>
      <c r="P168" s="36"/>
    </row>
    <row r="169" spans="6:16" x14ac:dyDescent="0.25">
      <c r="F169" s="36"/>
      <c r="K169" s="36"/>
      <c r="P169" s="36"/>
    </row>
    <row r="170" spans="6:16" x14ac:dyDescent="0.25">
      <c r="F170" s="36"/>
      <c r="K170" s="36"/>
      <c r="P170" s="36"/>
    </row>
    <row r="171" spans="6:16" x14ac:dyDescent="0.25">
      <c r="F171" s="36"/>
      <c r="K171" s="36"/>
      <c r="P171" s="36"/>
    </row>
    <row r="172" spans="6:16" x14ac:dyDescent="0.25">
      <c r="F172" s="36"/>
      <c r="K172" s="36"/>
      <c r="P172" s="36"/>
    </row>
    <row r="173" spans="6:16" x14ac:dyDescent="0.25">
      <c r="F173" s="36"/>
      <c r="K173" s="36"/>
      <c r="P173" s="36"/>
    </row>
    <row r="174" spans="6:16" x14ac:dyDescent="0.25">
      <c r="F174" s="36"/>
      <c r="K174" s="36"/>
      <c r="P174" s="36"/>
    </row>
    <row r="175" spans="6:16" x14ac:dyDescent="0.25">
      <c r="F175" s="36"/>
      <c r="K175" s="36"/>
      <c r="P175" s="36"/>
    </row>
    <row r="176" spans="6:16" x14ac:dyDescent="0.25">
      <c r="F176" s="36"/>
      <c r="K176" s="36"/>
      <c r="P176" s="36"/>
    </row>
    <row r="177" spans="6:16" x14ac:dyDescent="0.25">
      <c r="F177" s="36"/>
      <c r="K177" s="36"/>
      <c r="P177" s="36"/>
    </row>
    <row r="178" spans="6:16" x14ac:dyDescent="0.25">
      <c r="F178" s="36"/>
      <c r="K178" s="36"/>
      <c r="P178" s="36"/>
    </row>
    <row r="179" spans="6:16" x14ac:dyDescent="0.25">
      <c r="F179" s="36"/>
      <c r="K179" s="36"/>
      <c r="P179" s="36"/>
    </row>
    <row r="180" spans="6:16" x14ac:dyDescent="0.25">
      <c r="F180" s="36"/>
      <c r="K180" s="36"/>
      <c r="P180" s="36"/>
    </row>
    <row r="181" spans="6:16" x14ac:dyDescent="0.25">
      <c r="F181" s="36"/>
      <c r="K181" s="36"/>
      <c r="P181" s="36"/>
    </row>
    <row r="182" spans="6:16" x14ac:dyDescent="0.25">
      <c r="F182" s="36"/>
      <c r="K182" s="36"/>
      <c r="P182" s="36"/>
    </row>
    <row r="183" spans="6:16" x14ac:dyDescent="0.25">
      <c r="F183" s="36"/>
      <c r="K183" s="36"/>
      <c r="P183" s="36"/>
    </row>
    <row r="184" spans="6:16" x14ac:dyDescent="0.25">
      <c r="F184" s="36"/>
      <c r="K184" s="36"/>
      <c r="P184" s="36"/>
    </row>
    <row r="185" spans="6:16" x14ac:dyDescent="0.25">
      <c r="F185" s="36"/>
      <c r="K185" s="36"/>
      <c r="P185" s="36"/>
    </row>
    <row r="186" spans="6:16" x14ac:dyDescent="0.25">
      <c r="F186" s="36"/>
      <c r="K186" s="36"/>
      <c r="P186" s="36"/>
    </row>
    <row r="187" spans="6:16" x14ac:dyDescent="0.25">
      <c r="F187" s="36"/>
      <c r="K187" s="36"/>
      <c r="P187" s="36"/>
    </row>
    <row r="188" spans="6:16" x14ac:dyDescent="0.25">
      <c r="F188" s="36"/>
      <c r="K188" s="36"/>
      <c r="P188" s="36"/>
    </row>
    <row r="189" spans="6:16" x14ac:dyDescent="0.25">
      <c r="F189" s="36"/>
      <c r="K189" s="36"/>
      <c r="P189" s="36"/>
    </row>
    <row r="190" spans="6:16" x14ac:dyDescent="0.25">
      <c r="F190" s="36"/>
      <c r="K190" s="36"/>
      <c r="P190" s="36"/>
    </row>
    <row r="191" spans="6:16" x14ac:dyDescent="0.25">
      <c r="F191" s="36"/>
      <c r="K191" s="36"/>
      <c r="P191" s="36"/>
    </row>
    <row r="192" spans="6:16" x14ac:dyDescent="0.25">
      <c r="F192" s="36"/>
      <c r="K192" s="36"/>
      <c r="P192" s="36"/>
    </row>
    <row r="193" spans="6:16" x14ac:dyDescent="0.25">
      <c r="F193" s="36"/>
      <c r="K193" s="36"/>
      <c r="P193" s="36"/>
    </row>
    <row r="194" spans="6:16" x14ac:dyDescent="0.25">
      <c r="F194" s="36"/>
      <c r="P194" s="36"/>
    </row>
    <row r="195" spans="6:16" x14ac:dyDescent="0.25">
      <c r="F195" s="36"/>
      <c r="P195" s="36"/>
    </row>
    <row r="196" spans="6:16" x14ac:dyDescent="0.25">
      <c r="F196" s="36"/>
      <c r="P196" s="36"/>
    </row>
    <row r="197" spans="6:16" x14ac:dyDescent="0.25">
      <c r="F197" s="36"/>
      <c r="P197" s="36"/>
    </row>
    <row r="198" spans="6:16" x14ac:dyDescent="0.25">
      <c r="F198" s="36"/>
      <c r="P198" s="36"/>
    </row>
    <row r="199" spans="6:16" x14ac:dyDescent="0.25">
      <c r="F199" s="36"/>
      <c r="P199" s="36"/>
    </row>
    <row r="200" spans="6:16" x14ac:dyDescent="0.25">
      <c r="F200" s="36"/>
    </row>
    <row r="201" spans="6:16" x14ac:dyDescent="0.25">
      <c r="F201" s="36"/>
    </row>
    <row r="202" spans="6:16" x14ac:dyDescent="0.25">
      <c r="F202" s="36"/>
    </row>
    <row r="203" spans="6:16" x14ac:dyDescent="0.25">
      <c r="F203" s="36"/>
    </row>
    <row r="204" spans="6:16" x14ac:dyDescent="0.25">
      <c r="F204" s="36"/>
    </row>
    <row r="205" spans="6:16" x14ac:dyDescent="0.25">
      <c r="F205" s="36"/>
    </row>
    <row r="206" spans="6:16" x14ac:dyDescent="0.25">
      <c r="F206" s="36"/>
    </row>
    <row r="207" spans="6:16" x14ac:dyDescent="0.25">
      <c r="F207" s="36"/>
    </row>
    <row r="208" spans="6:16" x14ac:dyDescent="0.25">
      <c r="F208" s="36"/>
    </row>
    <row r="209" spans="6:6" x14ac:dyDescent="0.25">
      <c r="F209" s="36"/>
    </row>
    <row r="210" spans="6:6" x14ac:dyDescent="0.25">
      <c r="F210" s="36"/>
    </row>
    <row r="211" spans="6:6" x14ac:dyDescent="0.25">
      <c r="F211" s="36"/>
    </row>
    <row r="212" spans="6:6" x14ac:dyDescent="0.25">
      <c r="F212" s="36"/>
    </row>
    <row r="213" spans="6:6" x14ac:dyDescent="0.25">
      <c r="F213" s="36"/>
    </row>
    <row r="214" spans="6:6" x14ac:dyDescent="0.25">
      <c r="F214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109E-4546-488F-9338-4CA8F85539BD}">
  <sheetPr>
    <tabColor rgb="FFE26B0A"/>
  </sheetPr>
  <dimension ref="A1:AD214"/>
  <sheetViews>
    <sheetView workbookViewId="0">
      <selection activeCell="D1" sqref="D1:D1048576"/>
    </sheetView>
  </sheetViews>
  <sheetFormatPr defaultRowHeight="15" x14ac:dyDescent="0.25"/>
  <cols>
    <col min="1" max="1" width="31.5703125" customWidth="1"/>
    <col min="2" max="2" width="7.5703125" bestFit="1" customWidth="1"/>
    <col min="3" max="3" width="8.5703125" bestFit="1" customWidth="1"/>
    <col min="4" max="4" width="11.85546875" customWidth="1"/>
    <col min="5" max="5" width="12.85546875" customWidth="1"/>
    <col min="6" max="6" width="11.28515625" customWidth="1"/>
    <col min="7" max="7" width="9.7109375" bestFit="1" customWidth="1"/>
    <col min="8" max="8" width="10.28515625" bestFit="1" customWidth="1"/>
    <col min="9" max="9" width="11" customWidth="1"/>
    <col min="10" max="10" width="8.42578125" bestFit="1" customWidth="1"/>
    <col min="11" max="11" width="11.14062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9" bestFit="1" customWidth="1"/>
    <col min="17" max="17" width="11.28515625" bestFit="1" customWidth="1"/>
    <col min="18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8.85546875" bestFit="1" customWidth="1"/>
    <col min="23" max="23" width="3.85546875" customWidth="1"/>
    <col min="24" max="24" width="8.5703125" bestFit="1" customWidth="1"/>
    <col min="25" max="25" width="10.5703125" bestFit="1" customWidth="1"/>
    <col min="26" max="26" width="10" bestFit="1" customWidth="1"/>
    <col min="27" max="27" width="10.85546875" customWidth="1"/>
    <col min="28" max="28" width="6.85546875" bestFit="1" customWidth="1"/>
    <col min="29" max="29" width="9.42578125" bestFit="1" customWidth="1"/>
    <col min="30" max="30" width="9.85546875" bestFit="1" customWidth="1"/>
  </cols>
  <sheetData>
    <row r="1" spans="1:30" ht="15.75" x14ac:dyDescent="0.25">
      <c r="A1" s="3" t="s">
        <v>397</v>
      </c>
    </row>
    <row r="2" spans="1:30" x14ac:dyDescent="0.25">
      <c r="A2" s="4" t="s">
        <v>370</v>
      </c>
    </row>
    <row r="3" spans="1:30" x14ac:dyDescent="0.25">
      <c r="A3" s="4" t="s">
        <v>400</v>
      </c>
    </row>
    <row r="4" spans="1:30" s="2" customFormat="1" ht="64.5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97</v>
      </c>
      <c r="F4" s="10" t="s">
        <v>367</v>
      </c>
      <c r="G4" s="10" t="s">
        <v>99</v>
      </c>
      <c r="H4" s="10" t="s">
        <v>100</v>
      </c>
      <c r="I4" s="10" t="s">
        <v>102</v>
      </c>
      <c r="J4" s="10" t="s">
        <v>392</v>
      </c>
      <c r="K4" s="10" t="s">
        <v>368</v>
      </c>
      <c r="L4" s="10" t="s">
        <v>98</v>
      </c>
      <c r="M4" s="10" t="s">
        <v>4</v>
      </c>
      <c r="N4" s="10" t="s">
        <v>5</v>
      </c>
      <c r="O4" s="10" t="s">
        <v>377</v>
      </c>
      <c r="P4" s="10" t="s">
        <v>378</v>
      </c>
      <c r="Q4" s="10" t="s">
        <v>396</v>
      </c>
      <c r="R4" s="10" t="s">
        <v>380</v>
      </c>
      <c r="S4" s="10" t="s">
        <v>381</v>
      </c>
      <c r="T4" s="10" t="s">
        <v>103</v>
      </c>
      <c r="U4" s="10" t="s">
        <v>382</v>
      </c>
      <c r="V4" s="10" t="s">
        <v>101</v>
      </c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" customFormat="1" x14ac:dyDescent="0.25"/>
    <row r="6" spans="1:30" s="15" customFormat="1" x14ac:dyDescent="0.25">
      <c r="A6" s="15" t="s">
        <v>299</v>
      </c>
      <c r="B6" s="15">
        <v>60747</v>
      </c>
      <c r="C6" s="25">
        <v>34181</v>
      </c>
      <c r="D6" s="18">
        <v>529.52</v>
      </c>
      <c r="E6" s="18">
        <v>354.88</v>
      </c>
      <c r="F6" s="26">
        <f t="shared" ref="F6:F19" si="0">G6/(L6/100)</f>
        <v>2.0005557099194222</v>
      </c>
      <c r="G6" s="18">
        <v>2.16</v>
      </c>
      <c r="H6" s="18">
        <v>401.14</v>
      </c>
      <c r="I6" s="18">
        <v>51.19</v>
      </c>
      <c r="J6" s="18">
        <v>9.67</v>
      </c>
      <c r="K6" s="26">
        <f t="shared" ref="K6:K19" si="1">(F6/E6)*100</f>
        <v>0.56372737542815099</v>
      </c>
      <c r="L6" s="18">
        <v>107.97</v>
      </c>
      <c r="M6" s="18">
        <v>88.47</v>
      </c>
      <c r="N6" s="18">
        <v>0.61</v>
      </c>
      <c r="O6" s="18">
        <v>0.43</v>
      </c>
      <c r="P6" s="18">
        <f t="shared" ref="P6:P19" si="2">K6/O6</f>
        <v>1.3109938963445371</v>
      </c>
      <c r="Q6" s="18">
        <v>4.57</v>
      </c>
      <c r="R6" s="18">
        <v>2.63</v>
      </c>
      <c r="S6" s="18">
        <v>1.72</v>
      </c>
      <c r="T6" s="18">
        <v>2.31</v>
      </c>
      <c r="U6" s="18">
        <v>0.31</v>
      </c>
      <c r="V6" s="18">
        <v>59.67</v>
      </c>
      <c r="X6" s="15">
        <f t="shared" ref="X6" si="3">RANK(U6,$U$5:$U$399)</f>
        <v>13</v>
      </c>
      <c r="Y6" s="15">
        <f t="shared" ref="Y6" si="4">RANK(T6,$T$5:$T$399)</f>
        <v>14</v>
      </c>
      <c r="Z6" s="15">
        <f t="shared" ref="Z6" si="5">RANK(R6,$R$5:$R$399)</f>
        <v>3</v>
      </c>
      <c r="AA6" s="15">
        <f t="shared" ref="AA6" si="6">RANK(V6,$V$5:$V$399,1)</f>
        <v>2</v>
      </c>
      <c r="AB6" s="15">
        <f t="shared" ref="AB6" si="7">RANK(M6,$M$5:$M$399)</f>
        <v>6</v>
      </c>
      <c r="AC6" s="24">
        <f t="shared" ref="AC6" si="8">AVERAGE(X6:AB6)</f>
        <v>7.6</v>
      </c>
      <c r="AD6" s="15">
        <f t="shared" ref="AD6" si="9">RANK(AC6,$AC$5:$AC$399,1)</f>
        <v>7</v>
      </c>
    </row>
    <row r="7" spans="1:30" s="15" customFormat="1" x14ac:dyDescent="0.25">
      <c r="A7" s="15" t="s">
        <v>300</v>
      </c>
      <c r="B7" s="15">
        <v>66305</v>
      </c>
      <c r="C7" s="15">
        <v>839</v>
      </c>
      <c r="D7" s="18">
        <v>2.61</v>
      </c>
      <c r="E7" s="18">
        <v>1.65</v>
      </c>
      <c r="F7" s="26">
        <f t="shared" si="0"/>
        <v>0</v>
      </c>
      <c r="G7" s="18">
        <v>0</v>
      </c>
      <c r="H7" s="18">
        <v>1.93</v>
      </c>
      <c r="I7" s="18">
        <v>0.67</v>
      </c>
      <c r="J7" s="18">
        <v>25.51</v>
      </c>
      <c r="K7" s="26">
        <f t="shared" si="1"/>
        <v>0</v>
      </c>
      <c r="L7" s="18">
        <v>6.18</v>
      </c>
      <c r="M7" s="18">
        <v>85.38</v>
      </c>
      <c r="N7" s="18">
        <v>0.13</v>
      </c>
      <c r="O7" s="18">
        <v>0.3</v>
      </c>
      <c r="P7" s="18">
        <f t="shared" si="2"/>
        <v>0</v>
      </c>
      <c r="Q7" s="18">
        <v>4.68</v>
      </c>
      <c r="R7" s="18">
        <v>1.44</v>
      </c>
      <c r="S7" s="18">
        <v>0.13</v>
      </c>
      <c r="T7" s="18">
        <v>3.18</v>
      </c>
      <c r="U7" s="18">
        <v>0.3</v>
      </c>
      <c r="V7" s="18">
        <v>69.540000000000006</v>
      </c>
      <c r="X7" s="15">
        <f t="shared" ref="X7:X19" si="10">RANK(U7,$U$5:$U$399)</f>
        <v>14</v>
      </c>
      <c r="Y7" s="15">
        <f t="shared" ref="Y7:Y19" si="11">RANK(T7,$T$5:$T$399)</f>
        <v>7</v>
      </c>
      <c r="Z7" s="15">
        <f t="shared" ref="Z7:Z19" si="12">RANK(R7,$R$5:$R$399)</f>
        <v>14</v>
      </c>
      <c r="AA7" s="15">
        <f t="shared" ref="AA7:AA19" si="13">RANK(V7,$V$5:$V$399,1)</f>
        <v>6</v>
      </c>
      <c r="AB7" s="15">
        <f t="shared" ref="AB7:AB19" si="14">RANK(M7,$M$5:$M$399)</f>
        <v>7</v>
      </c>
      <c r="AC7" s="24">
        <f t="shared" ref="AC7:AC19" si="15">AVERAGE(X7:AB7)</f>
        <v>9.6</v>
      </c>
      <c r="AD7" s="15">
        <f t="shared" ref="AD7:AD19" si="16">RANK(AC7,$AC$5:$AC$399,1)</f>
        <v>13</v>
      </c>
    </row>
    <row r="8" spans="1:30" s="15" customFormat="1" x14ac:dyDescent="0.25">
      <c r="A8" s="15" t="s">
        <v>301</v>
      </c>
      <c r="B8" s="15">
        <v>63272</v>
      </c>
      <c r="C8" s="25">
        <v>42152</v>
      </c>
      <c r="D8" s="18">
        <v>433</v>
      </c>
      <c r="E8" s="18">
        <v>362.81</v>
      </c>
      <c r="F8" s="26">
        <f t="shared" si="0"/>
        <v>1.324314024390244</v>
      </c>
      <c r="G8" s="18">
        <v>2.78</v>
      </c>
      <c r="H8" s="18">
        <v>390.29</v>
      </c>
      <c r="I8" s="18">
        <v>39.119999999999997</v>
      </c>
      <c r="J8" s="18">
        <v>9.0299999999999994</v>
      </c>
      <c r="K8" s="26">
        <f t="shared" si="1"/>
        <v>0.36501585523834623</v>
      </c>
      <c r="L8" s="18">
        <v>209.92</v>
      </c>
      <c r="M8" s="18">
        <v>92.96</v>
      </c>
      <c r="N8" s="18">
        <v>0.77</v>
      </c>
      <c r="O8" s="18">
        <v>0.22</v>
      </c>
      <c r="P8" s="18">
        <f t="shared" si="2"/>
        <v>1.6591629783561193</v>
      </c>
      <c r="Q8" s="18">
        <v>5.3</v>
      </c>
      <c r="R8" s="18">
        <v>2.31</v>
      </c>
      <c r="S8" s="18">
        <v>0.39</v>
      </c>
      <c r="T8" s="18">
        <v>4.6500000000000004</v>
      </c>
      <c r="U8" s="18">
        <v>0.98</v>
      </c>
      <c r="V8" s="18">
        <v>76.75</v>
      </c>
      <c r="X8" s="15">
        <f t="shared" si="10"/>
        <v>2</v>
      </c>
      <c r="Y8" s="15">
        <f t="shared" si="11"/>
        <v>2</v>
      </c>
      <c r="Z8" s="15">
        <f t="shared" si="12"/>
        <v>6</v>
      </c>
      <c r="AA8" s="15">
        <f t="shared" si="13"/>
        <v>13</v>
      </c>
      <c r="AB8" s="15">
        <f t="shared" si="14"/>
        <v>5</v>
      </c>
      <c r="AC8" s="24">
        <f t="shared" si="15"/>
        <v>5.6</v>
      </c>
      <c r="AD8" s="15">
        <f t="shared" si="16"/>
        <v>4</v>
      </c>
    </row>
    <row r="9" spans="1:30" s="15" customFormat="1" x14ac:dyDescent="0.25">
      <c r="A9" s="15" t="s">
        <v>302</v>
      </c>
      <c r="B9" s="15">
        <v>65088</v>
      </c>
      <c r="C9" s="25">
        <v>22091</v>
      </c>
      <c r="D9" s="18">
        <v>310.7</v>
      </c>
      <c r="E9" s="18">
        <v>218.89</v>
      </c>
      <c r="F9" s="26">
        <f t="shared" si="0"/>
        <v>0.98809222194071455</v>
      </c>
      <c r="G9" s="18">
        <v>0.39</v>
      </c>
      <c r="H9" s="18">
        <v>281.12</v>
      </c>
      <c r="I9" s="18">
        <v>27.36</v>
      </c>
      <c r="J9" s="18">
        <v>8.81</v>
      </c>
      <c r="K9" s="26">
        <f t="shared" si="1"/>
        <v>0.45141039880337824</v>
      </c>
      <c r="L9" s="18">
        <v>39.47</v>
      </c>
      <c r="M9" s="18">
        <v>77.86</v>
      </c>
      <c r="N9" s="18">
        <v>0.18</v>
      </c>
      <c r="O9" s="18">
        <v>0.3</v>
      </c>
      <c r="P9" s="18">
        <f t="shared" si="2"/>
        <v>1.5047013293445941</v>
      </c>
      <c r="Q9" s="18">
        <v>4.7699999999999996</v>
      </c>
      <c r="R9" s="18">
        <v>2</v>
      </c>
      <c r="S9" s="18">
        <v>0.96</v>
      </c>
      <c r="T9" s="18">
        <v>3.19</v>
      </c>
      <c r="U9" s="18">
        <v>0.47</v>
      </c>
      <c r="V9" s="18">
        <v>71.13</v>
      </c>
      <c r="X9" s="15">
        <f t="shared" si="10"/>
        <v>10</v>
      </c>
      <c r="Y9" s="15">
        <f t="shared" si="11"/>
        <v>6</v>
      </c>
      <c r="Z9" s="15">
        <f t="shared" si="12"/>
        <v>13</v>
      </c>
      <c r="AA9" s="15">
        <f t="shared" si="13"/>
        <v>8</v>
      </c>
      <c r="AB9" s="15">
        <f t="shared" si="14"/>
        <v>9</v>
      </c>
      <c r="AC9" s="24">
        <f t="shared" si="15"/>
        <v>9.1999999999999993</v>
      </c>
      <c r="AD9" s="15">
        <f t="shared" si="16"/>
        <v>12</v>
      </c>
    </row>
    <row r="10" spans="1:30" s="15" customFormat="1" x14ac:dyDescent="0.25">
      <c r="A10" s="15" t="s">
        <v>303</v>
      </c>
      <c r="B10" s="15">
        <v>65491</v>
      </c>
      <c r="C10" s="25">
        <v>12333</v>
      </c>
      <c r="D10" s="18">
        <v>193</v>
      </c>
      <c r="E10" s="18">
        <v>129</v>
      </c>
      <c r="F10" s="26">
        <f t="shared" si="0"/>
        <v>0.67099797635530944</v>
      </c>
      <c r="G10" s="18">
        <v>0.63</v>
      </c>
      <c r="H10" s="18">
        <v>174.03</v>
      </c>
      <c r="I10" s="18">
        <v>16.93</v>
      </c>
      <c r="J10" s="18">
        <v>8.77</v>
      </c>
      <c r="K10" s="26">
        <f t="shared" si="1"/>
        <v>0.5201534700428756</v>
      </c>
      <c r="L10" s="18">
        <v>93.89</v>
      </c>
      <c r="M10" s="18">
        <v>74.13</v>
      </c>
      <c r="N10" s="18">
        <v>0.49</v>
      </c>
      <c r="O10" s="18">
        <v>0.13</v>
      </c>
      <c r="P10" s="18">
        <f t="shared" si="2"/>
        <v>4.0011805387913508</v>
      </c>
      <c r="Q10" s="18">
        <v>4.4800000000000004</v>
      </c>
      <c r="R10" s="18">
        <v>2.41</v>
      </c>
      <c r="S10" s="18">
        <v>0.57999999999999996</v>
      </c>
      <c r="T10" s="18">
        <v>3.32</v>
      </c>
      <c r="U10" s="18">
        <v>0.54</v>
      </c>
      <c r="V10" s="18">
        <v>76.34</v>
      </c>
      <c r="X10" s="15">
        <f t="shared" si="10"/>
        <v>7</v>
      </c>
      <c r="Y10" s="15">
        <f t="shared" si="11"/>
        <v>5</v>
      </c>
      <c r="Z10" s="15">
        <f t="shared" si="12"/>
        <v>5</v>
      </c>
      <c r="AA10" s="15">
        <f t="shared" si="13"/>
        <v>12</v>
      </c>
      <c r="AB10" s="15">
        <f t="shared" si="14"/>
        <v>10</v>
      </c>
      <c r="AC10" s="24">
        <f t="shared" si="15"/>
        <v>7.8</v>
      </c>
      <c r="AD10" s="15">
        <f t="shared" si="16"/>
        <v>8</v>
      </c>
    </row>
    <row r="11" spans="1:30" s="15" customFormat="1" x14ac:dyDescent="0.25">
      <c r="A11" s="15" t="s">
        <v>304</v>
      </c>
      <c r="B11" s="15">
        <v>17793</v>
      </c>
      <c r="C11" s="25">
        <v>1443</v>
      </c>
      <c r="D11" s="18">
        <v>4.9000000000000004</v>
      </c>
      <c r="E11" s="18">
        <v>3.46</v>
      </c>
      <c r="F11" s="26">
        <f t="shared" si="0"/>
        <v>6.5470734581642001E-2</v>
      </c>
      <c r="G11" s="18">
        <v>0.05</v>
      </c>
      <c r="H11" s="18">
        <v>4.21</v>
      </c>
      <c r="I11" s="18">
        <v>0.67</v>
      </c>
      <c r="J11" s="18">
        <v>13.61</v>
      </c>
      <c r="K11" s="26">
        <f t="shared" si="1"/>
        <v>1.8922177624752023</v>
      </c>
      <c r="L11" s="18">
        <v>76.37</v>
      </c>
      <c r="M11" s="18">
        <v>82.1</v>
      </c>
      <c r="N11" s="18">
        <v>1.41</v>
      </c>
      <c r="O11" s="18">
        <v>0.65</v>
      </c>
      <c r="P11" s="18">
        <f t="shared" si="2"/>
        <v>2.9111042499618498</v>
      </c>
      <c r="Q11" s="18">
        <v>5.55</v>
      </c>
      <c r="R11" s="18">
        <v>2.2200000000000002</v>
      </c>
      <c r="S11" s="18">
        <v>0.72</v>
      </c>
      <c r="T11" s="18">
        <v>3.89</v>
      </c>
      <c r="U11" s="18">
        <v>0.35</v>
      </c>
      <c r="V11" s="18">
        <v>73.069999999999993</v>
      </c>
      <c r="X11" s="15">
        <f t="shared" si="10"/>
        <v>11</v>
      </c>
      <c r="Y11" s="15">
        <f t="shared" si="11"/>
        <v>3</v>
      </c>
      <c r="Z11" s="15">
        <f t="shared" si="12"/>
        <v>8</v>
      </c>
      <c r="AA11" s="15">
        <f t="shared" si="13"/>
        <v>10</v>
      </c>
      <c r="AB11" s="15">
        <f t="shared" si="14"/>
        <v>8</v>
      </c>
      <c r="AC11" s="24">
        <f t="shared" si="15"/>
        <v>8</v>
      </c>
      <c r="AD11" s="15">
        <f t="shared" si="16"/>
        <v>9</v>
      </c>
    </row>
    <row r="12" spans="1:30" s="15" customFormat="1" x14ac:dyDescent="0.25">
      <c r="A12" s="15" t="s">
        <v>305</v>
      </c>
      <c r="B12" s="15">
        <v>12963</v>
      </c>
      <c r="C12" s="25">
        <v>1817</v>
      </c>
      <c r="D12" s="18">
        <v>9.7200000000000006</v>
      </c>
      <c r="E12" s="18">
        <v>6.06</v>
      </c>
      <c r="F12" s="26">
        <f t="shared" si="0"/>
        <v>3.1512605042016806E-2</v>
      </c>
      <c r="G12" s="18">
        <v>0.15</v>
      </c>
      <c r="H12" s="18">
        <v>8.84</v>
      </c>
      <c r="I12" s="18">
        <v>0.82</v>
      </c>
      <c r="J12" s="18">
        <v>8.39</v>
      </c>
      <c r="K12" s="26">
        <f t="shared" si="1"/>
        <v>0.52000998419169642</v>
      </c>
      <c r="L12" s="18">
        <v>476</v>
      </c>
      <c r="M12" s="18">
        <v>68.52</v>
      </c>
      <c r="N12" s="18">
        <v>2.4500000000000002</v>
      </c>
      <c r="O12" s="18">
        <v>0.42</v>
      </c>
      <c r="P12" s="18">
        <f t="shared" si="2"/>
        <v>1.2381190099802295</v>
      </c>
      <c r="Q12" s="18">
        <v>6.64</v>
      </c>
      <c r="R12" s="18">
        <v>2.44</v>
      </c>
      <c r="S12" s="18">
        <v>7.0000000000000007E-2</v>
      </c>
      <c r="T12" s="18">
        <v>5.29</v>
      </c>
      <c r="U12" s="18">
        <v>0.64</v>
      </c>
      <c r="V12" s="18">
        <v>84.38</v>
      </c>
      <c r="X12" s="15">
        <f t="shared" si="10"/>
        <v>6</v>
      </c>
      <c r="Y12" s="15">
        <f t="shared" si="11"/>
        <v>1</v>
      </c>
      <c r="Z12" s="15">
        <f t="shared" si="12"/>
        <v>4</v>
      </c>
      <c r="AA12" s="15">
        <f t="shared" si="13"/>
        <v>14</v>
      </c>
      <c r="AB12" s="15">
        <f t="shared" si="14"/>
        <v>11</v>
      </c>
      <c r="AC12" s="24">
        <f t="shared" si="15"/>
        <v>7.2</v>
      </c>
      <c r="AD12" s="15">
        <f t="shared" si="16"/>
        <v>5</v>
      </c>
    </row>
    <row r="13" spans="1:30" s="15" customFormat="1" x14ac:dyDescent="0.25">
      <c r="A13" s="15" t="s">
        <v>306</v>
      </c>
      <c r="B13" s="15">
        <v>4746</v>
      </c>
      <c r="C13" s="25">
        <v>13993</v>
      </c>
      <c r="D13" s="18">
        <v>278.75</v>
      </c>
      <c r="E13" s="18">
        <v>125.74</v>
      </c>
      <c r="F13" s="26">
        <f t="shared" si="0"/>
        <v>0.26029342167534314</v>
      </c>
      <c r="G13" s="18">
        <v>0.22</v>
      </c>
      <c r="H13" s="18">
        <v>238.94</v>
      </c>
      <c r="I13" s="18">
        <v>37.15</v>
      </c>
      <c r="J13" s="18">
        <v>13.33</v>
      </c>
      <c r="K13" s="26">
        <f t="shared" si="1"/>
        <v>0.2070092426239408</v>
      </c>
      <c r="L13" s="18">
        <v>84.52</v>
      </c>
      <c r="M13" s="18">
        <v>52.63</v>
      </c>
      <c r="N13" s="18">
        <v>0.18</v>
      </c>
      <c r="O13" s="18">
        <v>0.08</v>
      </c>
      <c r="P13" s="18">
        <f t="shared" si="2"/>
        <v>2.5876155327992598</v>
      </c>
      <c r="Q13" s="18">
        <v>4.29</v>
      </c>
      <c r="R13" s="18">
        <v>2.1</v>
      </c>
      <c r="S13" s="18">
        <v>0.68</v>
      </c>
      <c r="T13" s="18">
        <v>2.4300000000000002</v>
      </c>
      <c r="U13" s="18">
        <v>0.34</v>
      </c>
      <c r="V13" s="18">
        <v>72.75</v>
      </c>
      <c r="X13" s="15">
        <f t="shared" si="10"/>
        <v>12</v>
      </c>
      <c r="Y13" s="15">
        <f t="shared" si="11"/>
        <v>12</v>
      </c>
      <c r="Z13" s="15">
        <f t="shared" si="12"/>
        <v>12</v>
      </c>
      <c r="AA13" s="15">
        <f t="shared" si="13"/>
        <v>9</v>
      </c>
      <c r="AB13" s="15">
        <f t="shared" si="14"/>
        <v>13</v>
      </c>
      <c r="AC13" s="24">
        <f t="shared" si="15"/>
        <v>11.6</v>
      </c>
      <c r="AD13" s="15">
        <f t="shared" si="16"/>
        <v>14</v>
      </c>
    </row>
    <row r="14" spans="1:30" s="15" customFormat="1" x14ac:dyDescent="0.25">
      <c r="A14" s="15" t="s">
        <v>307</v>
      </c>
      <c r="B14" s="15">
        <v>66207</v>
      </c>
      <c r="C14" s="25">
        <v>3544</v>
      </c>
      <c r="D14" s="18">
        <v>45.64</v>
      </c>
      <c r="E14" s="18">
        <v>12.04</v>
      </c>
      <c r="F14" s="26">
        <f t="shared" si="0"/>
        <v>0.12738853503184713</v>
      </c>
      <c r="G14" s="18">
        <v>0.01</v>
      </c>
      <c r="H14" s="18">
        <v>36.06</v>
      </c>
      <c r="I14" s="18">
        <v>9.4600000000000009</v>
      </c>
      <c r="J14" s="18">
        <v>20.73</v>
      </c>
      <c r="K14" s="26">
        <f t="shared" si="1"/>
        <v>1.0580443108957405</v>
      </c>
      <c r="L14" s="18">
        <v>7.85</v>
      </c>
      <c r="M14" s="18">
        <v>33.380000000000003</v>
      </c>
      <c r="N14" s="18">
        <v>0.05</v>
      </c>
      <c r="O14" s="18">
        <v>0.15</v>
      </c>
      <c r="P14" s="18">
        <f t="shared" si="2"/>
        <v>7.0536287393049371</v>
      </c>
      <c r="Q14" s="18">
        <v>5.51</v>
      </c>
      <c r="R14" s="18">
        <v>2.21</v>
      </c>
      <c r="S14" s="18">
        <v>0.28000000000000003</v>
      </c>
      <c r="T14" s="18">
        <v>2.86</v>
      </c>
      <c r="U14" s="18">
        <v>0.86</v>
      </c>
      <c r="V14" s="18">
        <v>69.62</v>
      </c>
      <c r="X14" s="15">
        <f t="shared" si="10"/>
        <v>3</v>
      </c>
      <c r="Y14" s="15">
        <f t="shared" si="11"/>
        <v>10</v>
      </c>
      <c r="Z14" s="15">
        <f t="shared" si="12"/>
        <v>9</v>
      </c>
      <c r="AA14" s="15">
        <f t="shared" si="13"/>
        <v>7</v>
      </c>
      <c r="AB14" s="15">
        <f t="shared" si="14"/>
        <v>14</v>
      </c>
      <c r="AC14" s="24">
        <f t="shared" si="15"/>
        <v>8.6</v>
      </c>
      <c r="AD14" s="15">
        <f t="shared" si="16"/>
        <v>10</v>
      </c>
    </row>
    <row r="15" spans="1:30" s="15" customFormat="1" x14ac:dyDescent="0.25">
      <c r="A15" s="15" t="s">
        <v>308</v>
      </c>
      <c r="B15" s="15">
        <v>68219</v>
      </c>
      <c r="C15" s="25">
        <v>136981</v>
      </c>
      <c r="D15" s="18">
        <v>1544.75</v>
      </c>
      <c r="E15" s="18">
        <v>1359.15</v>
      </c>
      <c r="F15" s="26">
        <f t="shared" si="0"/>
        <v>6.6131317902692475</v>
      </c>
      <c r="G15" s="18">
        <v>2.8</v>
      </c>
      <c r="H15" s="18">
        <v>1283.32</v>
      </c>
      <c r="I15" s="18">
        <v>155.83000000000001</v>
      </c>
      <c r="J15" s="18">
        <v>10.09</v>
      </c>
      <c r="K15" s="26">
        <f t="shared" si="1"/>
        <v>0.4865637928314937</v>
      </c>
      <c r="L15" s="18">
        <v>42.34</v>
      </c>
      <c r="M15" s="18">
        <v>105.91</v>
      </c>
      <c r="N15" s="18">
        <v>0.21</v>
      </c>
      <c r="O15" s="18">
        <v>0.31</v>
      </c>
      <c r="P15" s="18">
        <f t="shared" si="2"/>
        <v>1.5695606220370766</v>
      </c>
      <c r="Q15" s="18">
        <v>4.13</v>
      </c>
      <c r="R15" s="18">
        <v>2.97</v>
      </c>
      <c r="S15" s="18">
        <v>1.1200000000000001</v>
      </c>
      <c r="T15" s="18">
        <v>2.92</v>
      </c>
      <c r="U15" s="18">
        <v>0.72</v>
      </c>
      <c r="V15" s="18">
        <v>62.68</v>
      </c>
      <c r="X15" s="15">
        <f t="shared" si="10"/>
        <v>5</v>
      </c>
      <c r="Y15" s="15">
        <f t="shared" si="11"/>
        <v>9</v>
      </c>
      <c r="Z15" s="15">
        <f t="shared" si="12"/>
        <v>1</v>
      </c>
      <c r="AA15" s="15">
        <f t="shared" si="13"/>
        <v>4</v>
      </c>
      <c r="AB15" s="15">
        <f t="shared" si="14"/>
        <v>1</v>
      </c>
      <c r="AC15" s="24">
        <f t="shared" si="15"/>
        <v>4</v>
      </c>
      <c r="AD15" s="15">
        <f t="shared" si="16"/>
        <v>1</v>
      </c>
    </row>
    <row r="16" spans="1:30" s="15" customFormat="1" x14ac:dyDescent="0.25">
      <c r="A16" s="15" t="s">
        <v>309</v>
      </c>
      <c r="B16" s="15">
        <v>24816</v>
      </c>
      <c r="C16" s="25">
        <v>1861</v>
      </c>
      <c r="D16" s="18">
        <v>20.14</v>
      </c>
      <c r="E16" s="18">
        <v>9.8699999999999992</v>
      </c>
      <c r="F16" s="26">
        <f t="shared" si="0"/>
        <v>3.5097725228683617E-2</v>
      </c>
      <c r="G16" s="18">
        <v>0.32</v>
      </c>
      <c r="H16" s="18">
        <v>17.64</v>
      </c>
      <c r="I16" s="18">
        <v>2.4700000000000002</v>
      </c>
      <c r="J16" s="18">
        <v>12.29</v>
      </c>
      <c r="K16" s="26">
        <f t="shared" si="1"/>
        <v>0.35560005297551789</v>
      </c>
      <c r="L16" s="18">
        <v>911.74</v>
      </c>
      <c r="M16" s="18">
        <v>55.94</v>
      </c>
      <c r="N16" s="18">
        <v>3.19</v>
      </c>
      <c r="O16" s="18">
        <v>0.09</v>
      </c>
      <c r="P16" s="18">
        <f t="shared" si="2"/>
        <v>3.9511116997279765</v>
      </c>
      <c r="Q16" s="18">
        <v>5.88</v>
      </c>
      <c r="R16" s="18">
        <v>2.21</v>
      </c>
      <c r="S16" s="18">
        <v>0.73</v>
      </c>
      <c r="T16" s="18">
        <v>3.38</v>
      </c>
      <c r="U16" s="18">
        <v>0.51</v>
      </c>
      <c r="V16" s="18">
        <v>73.23</v>
      </c>
      <c r="X16" s="15">
        <f t="shared" si="10"/>
        <v>8</v>
      </c>
      <c r="Y16" s="15">
        <f t="shared" si="11"/>
        <v>4</v>
      </c>
      <c r="Z16" s="15">
        <f t="shared" si="12"/>
        <v>9</v>
      </c>
      <c r="AA16" s="15">
        <f t="shared" si="13"/>
        <v>11</v>
      </c>
      <c r="AB16" s="15">
        <f t="shared" si="14"/>
        <v>12</v>
      </c>
      <c r="AC16" s="24">
        <f t="shared" si="15"/>
        <v>8.8000000000000007</v>
      </c>
      <c r="AD16" s="15">
        <f t="shared" si="16"/>
        <v>11</v>
      </c>
    </row>
    <row r="17" spans="1:30" s="15" customFormat="1" x14ac:dyDescent="0.25">
      <c r="A17" s="15" t="s">
        <v>310</v>
      </c>
      <c r="B17" s="15">
        <v>68375</v>
      </c>
      <c r="C17" s="25">
        <v>293800</v>
      </c>
      <c r="D17" s="18">
        <v>3815.48</v>
      </c>
      <c r="E17" s="18">
        <v>3165.56</v>
      </c>
      <c r="F17" s="26">
        <f t="shared" si="0"/>
        <v>9.9350046425255361</v>
      </c>
      <c r="G17" s="18">
        <v>8.56</v>
      </c>
      <c r="H17" s="18">
        <v>3128.43</v>
      </c>
      <c r="I17" s="18">
        <v>468.03</v>
      </c>
      <c r="J17" s="18">
        <v>12.27</v>
      </c>
      <c r="K17" s="26">
        <f t="shared" si="1"/>
        <v>0.31384666986332704</v>
      </c>
      <c r="L17" s="18">
        <v>86.16</v>
      </c>
      <c r="M17" s="18">
        <v>101.19</v>
      </c>
      <c r="N17" s="18">
        <v>0.27</v>
      </c>
      <c r="O17" s="18">
        <v>0.32</v>
      </c>
      <c r="P17" s="18">
        <f t="shared" si="2"/>
        <v>0.98077084332289699</v>
      </c>
      <c r="Q17" s="18">
        <v>4.07</v>
      </c>
      <c r="R17" s="18">
        <v>2.27</v>
      </c>
      <c r="S17" s="18">
        <v>1.39</v>
      </c>
      <c r="T17" s="18">
        <v>2.48</v>
      </c>
      <c r="U17" s="18">
        <v>1.04</v>
      </c>
      <c r="V17" s="18">
        <v>57.95</v>
      </c>
      <c r="X17" s="15">
        <f t="shared" si="10"/>
        <v>1</v>
      </c>
      <c r="Y17" s="15">
        <f t="shared" si="11"/>
        <v>11</v>
      </c>
      <c r="Z17" s="15">
        <f t="shared" si="12"/>
        <v>7</v>
      </c>
      <c r="AA17" s="15">
        <f t="shared" si="13"/>
        <v>1</v>
      </c>
      <c r="AB17" s="15">
        <f t="shared" si="14"/>
        <v>3</v>
      </c>
      <c r="AC17" s="24">
        <f t="shared" si="15"/>
        <v>4.5999999999999996</v>
      </c>
      <c r="AD17" s="15">
        <f t="shared" si="16"/>
        <v>3</v>
      </c>
    </row>
    <row r="18" spans="1:30" s="15" customFormat="1" x14ac:dyDescent="0.25">
      <c r="A18" s="15" t="s">
        <v>311</v>
      </c>
      <c r="B18" s="15">
        <v>63829</v>
      </c>
      <c r="C18" s="25">
        <v>111102</v>
      </c>
      <c r="D18" s="18">
        <v>1045.76</v>
      </c>
      <c r="E18" s="18">
        <v>897.67</v>
      </c>
      <c r="F18" s="26">
        <f t="shared" si="0"/>
        <v>4.9114933931687856</v>
      </c>
      <c r="G18" s="18">
        <v>1.97</v>
      </c>
      <c r="H18" s="18">
        <v>933.76</v>
      </c>
      <c r="I18" s="18">
        <v>92.68</v>
      </c>
      <c r="J18" s="18">
        <v>8.86</v>
      </c>
      <c r="K18" s="26">
        <f t="shared" si="1"/>
        <v>0.54713796753470489</v>
      </c>
      <c r="L18" s="18">
        <v>40.11</v>
      </c>
      <c r="M18" s="18">
        <v>96.13</v>
      </c>
      <c r="N18" s="18">
        <v>0.22</v>
      </c>
      <c r="O18" s="18">
        <v>0.22</v>
      </c>
      <c r="P18" s="18">
        <f t="shared" si="2"/>
        <v>2.486990761521386</v>
      </c>
      <c r="Q18" s="18">
        <v>3.96</v>
      </c>
      <c r="R18" s="18">
        <v>2.97</v>
      </c>
      <c r="S18" s="18">
        <v>0.76</v>
      </c>
      <c r="T18" s="18">
        <v>3.12</v>
      </c>
      <c r="U18" s="18">
        <v>0.74</v>
      </c>
      <c r="V18" s="18">
        <v>68.7</v>
      </c>
      <c r="X18" s="15">
        <f t="shared" si="10"/>
        <v>4</v>
      </c>
      <c r="Y18" s="15">
        <f t="shared" si="11"/>
        <v>8</v>
      </c>
      <c r="Z18" s="15">
        <f t="shared" si="12"/>
        <v>1</v>
      </c>
      <c r="AA18" s="15">
        <f t="shared" si="13"/>
        <v>5</v>
      </c>
      <c r="AB18" s="15">
        <f t="shared" si="14"/>
        <v>4</v>
      </c>
      <c r="AC18" s="24">
        <f t="shared" si="15"/>
        <v>4.4000000000000004</v>
      </c>
      <c r="AD18" s="15">
        <f t="shared" si="16"/>
        <v>2</v>
      </c>
    </row>
    <row r="19" spans="1:30" s="15" customFormat="1" x14ac:dyDescent="0.25">
      <c r="A19" s="15" t="s">
        <v>312</v>
      </c>
      <c r="B19" s="15">
        <v>68210</v>
      </c>
      <c r="C19" s="25">
        <v>57349</v>
      </c>
      <c r="D19" s="18">
        <v>721.37</v>
      </c>
      <c r="E19" s="18">
        <v>601.33000000000004</v>
      </c>
      <c r="F19" s="26">
        <f t="shared" si="0"/>
        <v>2.3002276266922248</v>
      </c>
      <c r="G19" s="18">
        <v>1.92</v>
      </c>
      <c r="H19" s="18">
        <v>594.14</v>
      </c>
      <c r="I19" s="18">
        <v>56.6</v>
      </c>
      <c r="J19" s="18">
        <v>7.85</v>
      </c>
      <c r="K19" s="26">
        <f t="shared" si="1"/>
        <v>0.38252334436868685</v>
      </c>
      <c r="L19" s="18">
        <v>83.47</v>
      </c>
      <c r="M19" s="18">
        <v>101.21</v>
      </c>
      <c r="N19" s="18">
        <v>0.32</v>
      </c>
      <c r="O19" s="18">
        <v>0.1</v>
      </c>
      <c r="P19" s="18">
        <f t="shared" si="2"/>
        <v>3.8252334436868685</v>
      </c>
      <c r="Q19" s="18">
        <v>4.08</v>
      </c>
      <c r="R19" s="18">
        <v>2.1800000000000002</v>
      </c>
      <c r="S19" s="18">
        <v>1.46</v>
      </c>
      <c r="T19" s="18">
        <v>2.39</v>
      </c>
      <c r="U19" s="18">
        <v>0.51</v>
      </c>
      <c r="V19" s="18">
        <v>60.91</v>
      </c>
      <c r="X19" s="15">
        <f t="shared" si="10"/>
        <v>8</v>
      </c>
      <c r="Y19" s="15">
        <f t="shared" si="11"/>
        <v>13</v>
      </c>
      <c r="Z19" s="15">
        <f t="shared" si="12"/>
        <v>11</v>
      </c>
      <c r="AA19" s="15">
        <f t="shared" si="13"/>
        <v>3</v>
      </c>
      <c r="AB19" s="15">
        <f t="shared" si="14"/>
        <v>2</v>
      </c>
      <c r="AC19" s="24">
        <f t="shared" si="15"/>
        <v>7.4</v>
      </c>
      <c r="AD19" s="15">
        <f t="shared" si="16"/>
        <v>6</v>
      </c>
    </row>
    <row r="20" spans="1:30" x14ac:dyDescent="0.25">
      <c r="F20" s="36"/>
      <c r="K20" s="36"/>
      <c r="P20" s="36"/>
    </row>
    <row r="21" spans="1:30" x14ac:dyDescent="0.25">
      <c r="F21" s="36"/>
      <c r="K21" s="36"/>
      <c r="P21" s="36"/>
    </row>
    <row r="22" spans="1:30" x14ac:dyDescent="0.25">
      <c r="F22" s="36"/>
      <c r="K22" s="36"/>
      <c r="P22" s="36"/>
    </row>
    <row r="23" spans="1:30" x14ac:dyDescent="0.25">
      <c r="F23" s="36"/>
      <c r="K23" s="36"/>
      <c r="P23" s="36"/>
    </row>
    <row r="24" spans="1:30" x14ac:dyDescent="0.25">
      <c r="F24" s="36"/>
      <c r="K24" s="36"/>
      <c r="P24" s="36"/>
    </row>
    <row r="25" spans="1:30" x14ac:dyDescent="0.25">
      <c r="F25" s="36"/>
      <c r="K25" s="36"/>
      <c r="P25" s="36"/>
    </row>
    <row r="26" spans="1:30" x14ac:dyDescent="0.25">
      <c r="F26" s="36"/>
      <c r="K26" s="36"/>
      <c r="P26" s="36"/>
    </row>
    <row r="27" spans="1:30" x14ac:dyDescent="0.25">
      <c r="F27" s="36"/>
      <c r="K27" s="36"/>
      <c r="P27" s="36"/>
    </row>
    <row r="28" spans="1:30" x14ac:dyDescent="0.25">
      <c r="F28" s="36"/>
      <c r="K28" s="36"/>
      <c r="P28" s="36"/>
    </row>
    <row r="29" spans="1:30" x14ac:dyDescent="0.25">
      <c r="F29" s="36"/>
      <c r="K29" s="36"/>
      <c r="P29" s="36"/>
    </row>
    <row r="30" spans="1:30" x14ac:dyDescent="0.25">
      <c r="F30" s="36"/>
      <c r="K30" s="36"/>
      <c r="P30" s="36"/>
    </row>
    <row r="31" spans="1:30" x14ac:dyDescent="0.25">
      <c r="F31" s="36"/>
      <c r="K31" s="36"/>
      <c r="P31" s="36"/>
    </row>
    <row r="32" spans="1:30" x14ac:dyDescent="0.25">
      <c r="F32" s="36"/>
      <c r="K32" s="36"/>
      <c r="P32" s="36"/>
    </row>
    <row r="33" spans="6:16" x14ac:dyDescent="0.25">
      <c r="F33" s="36"/>
      <c r="K33" s="36"/>
      <c r="P33" s="36"/>
    </row>
    <row r="34" spans="6:16" x14ac:dyDescent="0.25">
      <c r="F34" s="36"/>
      <c r="K34" s="36"/>
      <c r="P34" s="36"/>
    </row>
    <row r="35" spans="6:16" x14ac:dyDescent="0.25">
      <c r="F35" s="36"/>
      <c r="K35" s="36"/>
      <c r="P35" s="36"/>
    </row>
    <row r="36" spans="6:16" x14ac:dyDescent="0.25">
      <c r="F36" s="36"/>
      <c r="K36" s="36"/>
      <c r="P36" s="36"/>
    </row>
    <row r="37" spans="6:16" x14ac:dyDescent="0.25">
      <c r="F37" s="36"/>
      <c r="K37" s="36"/>
      <c r="P37" s="36"/>
    </row>
    <row r="38" spans="6:16" x14ac:dyDescent="0.25">
      <c r="F38" s="36"/>
      <c r="K38" s="36"/>
      <c r="P38" s="36"/>
    </row>
    <row r="39" spans="6:16" x14ac:dyDescent="0.25">
      <c r="F39" s="36"/>
      <c r="K39" s="36"/>
      <c r="P39" s="36"/>
    </row>
    <row r="40" spans="6:16" x14ac:dyDescent="0.25">
      <c r="F40" s="36"/>
      <c r="K40" s="36"/>
      <c r="P40" s="36"/>
    </row>
    <row r="41" spans="6:16" x14ac:dyDescent="0.25">
      <c r="F41" s="36"/>
      <c r="K41" s="36"/>
      <c r="P41" s="36"/>
    </row>
    <row r="42" spans="6:16" x14ac:dyDescent="0.25">
      <c r="F42" s="36"/>
      <c r="K42" s="36"/>
      <c r="P42" s="36"/>
    </row>
    <row r="43" spans="6:16" x14ac:dyDescent="0.25">
      <c r="F43" s="36"/>
      <c r="K43" s="36"/>
      <c r="P43" s="36"/>
    </row>
    <row r="44" spans="6:16" x14ac:dyDescent="0.25">
      <c r="F44" s="36"/>
      <c r="K44" s="36"/>
      <c r="P44" s="36"/>
    </row>
    <row r="45" spans="6:16" x14ac:dyDescent="0.25">
      <c r="F45" s="36"/>
      <c r="K45" s="36"/>
      <c r="P45" s="36"/>
    </row>
    <row r="46" spans="6:16" x14ac:dyDescent="0.25">
      <c r="F46" s="36"/>
      <c r="K46" s="36"/>
      <c r="P46" s="36"/>
    </row>
    <row r="47" spans="6:16" x14ac:dyDescent="0.25">
      <c r="F47" s="36"/>
      <c r="K47" s="36"/>
      <c r="P47" s="36"/>
    </row>
    <row r="48" spans="6:16" x14ac:dyDescent="0.25">
      <c r="F48" s="36"/>
      <c r="K48" s="36"/>
      <c r="P48" s="36"/>
    </row>
    <row r="49" spans="6:16" x14ac:dyDescent="0.25">
      <c r="F49" s="36"/>
      <c r="K49" s="36"/>
      <c r="P49" s="36"/>
    </row>
    <row r="50" spans="6:16" x14ac:dyDescent="0.25">
      <c r="F50" s="36"/>
      <c r="K50" s="36"/>
      <c r="P50" s="36"/>
    </row>
    <row r="51" spans="6:16" x14ac:dyDescent="0.25">
      <c r="F51" s="36"/>
      <c r="K51" s="36"/>
      <c r="P51" s="36"/>
    </row>
    <row r="52" spans="6:16" x14ac:dyDescent="0.25">
      <c r="F52" s="36"/>
      <c r="K52" s="36"/>
      <c r="P52" s="36"/>
    </row>
    <row r="53" spans="6:16" x14ac:dyDescent="0.25">
      <c r="F53" s="36"/>
      <c r="K53" s="36"/>
      <c r="P53" s="36"/>
    </row>
    <row r="54" spans="6:16" x14ac:dyDescent="0.25">
      <c r="F54" s="36"/>
      <c r="K54" s="36"/>
      <c r="P54" s="36"/>
    </row>
    <row r="55" spans="6:16" x14ac:dyDescent="0.25">
      <c r="F55" s="36"/>
      <c r="K55" s="36"/>
      <c r="P55" s="36"/>
    </row>
    <row r="56" spans="6:16" x14ac:dyDescent="0.25">
      <c r="F56" s="36"/>
      <c r="K56" s="36"/>
      <c r="P56" s="36"/>
    </row>
    <row r="57" spans="6:16" x14ac:dyDescent="0.25">
      <c r="F57" s="36"/>
      <c r="K57" s="36"/>
      <c r="P57" s="36"/>
    </row>
    <row r="58" spans="6:16" x14ac:dyDescent="0.25">
      <c r="F58" s="36"/>
      <c r="K58" s="36"/>
      <c r="P58" s="36"/>
    </row>
    <row r="59" spans="6:16" x14ac:dyDescent="0.25">
      <c r="F59" s="36"/>
      <c r="K59" s="36"/>
      <c r="P59" s="36"/>
    </row>
    <row r="60" spans="6:16" x14ac:dyDescent="0.25">
      <c r="F60" s="36"/>
      <c r="K60" s="36"/>
      <c r="P60" s="36"/>
    </row>
    <row r="61" spans="6:16" x14ac:dyDescent="0.25">
      <c r="F61" s="36"/>
      <c r="K61" s="36"/>
      <c r="P61" s="36"/>
    </row>
    <row r="62" spans="6:16" x14ac:dyDescent="0.25">
      <c r="F62" s="36"/>
      <c r="K62" s="36"/>
      <c r="P62" s="36"/>
    </row>
    <row r="63" spans="6:16" x14ac:dyDescent="0.25">
      <c r="F63" s="36"/>
      <c r="K63" s="36"/>
      <c r="P63" s="36"/>
    </row>
    <row r="64" spans="6:16" x14ac:dyDescent="0.25">
      <c r="F64" s="36"/>
      <c r="K64" s="36"/>
      <c r="P64" s="36"/>
    </row>
    <row r="65" spans="6:16" x14ac:dyDescent="0.25">
      <c r="F65" s="36"/>
      <c r="K65" s="36"/>
      <c r="P65" s="36"/>
    </row>
    <row r="66" spans="6:16" x14ac:dyDescent="0.25">
      <c r="F66" s="36"/>
      <c r="K66" s="36"/>
      <c r="P66" s="36"/>
    </row>
    <row r="67" spans="6:16" x14ac:dyDescent="0.25">
      <c r="F67" s="36"/>
      <c r="K67" s="36"/>
      <c r="P67" s="36"/>
    </row>
    <row r="68" spans="6:16" x14ac:dyDescent="0.25">
      <c r="F68" s="36"/>
      <c r="K68" s="36"/>
      <c r="P68" s="36"/>
    </row>
    <row r="69" spans="6:16" x14ac:dyDescent="0.25">
      <c r="F69" s="36"/>
      <c r="K69" s="36"/>
      <c r="P69" s="36"/>
    </row>
    <row r="70" spans="6:16" x14ac:dyDescent="0.25">
      <c r="F70" s="36"/>
      <c r="K70" s="36"/>
      <c r="P70" s="36"/>
    </row>
    <row r="71" spans="6:16" x14ac:dyDescent="0.25">
      <c r="F71" s="36"/>
      <c r="K71" s="36"/>
      <c r="P71" s="36"/>
    </row>
    <row r="72" spans="6:16" x14ac:dyDescent="0.25">
      <c r="F72" s="36"/>
      <c r="K72" s="36"/>
      <c r="P72" s="36"/>
    </row>
    <row r="73" spans="6:16" x14ac:dyDescent="0.25">
      <c r="F73" s="36"/>
      <c r="K73" s="36"/>
      <c r="P73" s="36"/>
    </row>
    <row r="74" spans="6:16" x14ac:dyDescent="0.25">
      <c r="F74" s="36"/>
      <c r="K74" s="36"/>
      <c r="P74" s="36"/>
    </row>
    <row r="75" spans="6:16" x14ac:dyDescent="0.25">
      <c r="F75" s="36"/>
      <c r="K75" s="36"/>
      <c r="P75" s="36"/>
    </row>
    <row r="76" spans="6:16" x14ac:dyDescent="0.25">
      <c r="F76" s="36"/>
      <c r="K76" s="36"/>
      <c r="P76" s="36"/>
    </row>
    <row r="77" spans="6:16" x14ac:dyDescent="0.25">
      <c r="F77" s="36"/>
      <c r="K77" s="36"/>
      <c r="P77" s="36"/>
    </row>
    <row r="78" spans="6:16" x14ac:dyDescent="0.25">
      <c r="F78" s="36"/>
      <c r="K78" s="36"/>
      <c r="P78" s="36"/>
    </row>
    <row r="79" spans="6:16" x14ac:dyDescent="0.25">
      <c r="F79" s="36"/>
      <c r="K79" s="36"/>
      <c r="P79" s="36"/>
    </row>
    <row r="80" spans="6:16" x14ac:dyDescent="0.25">
      <c r="F80" s="36"/>
      <c r="K80" s="36"/>
      <c r="P80" s="36"/>
    </row>
    <row r="81" spans="6:16" x14ac:dyDescent="0.25">
      <c r="F81" s="36"/>
      <c r="K81" s="36"/>
      <c r="P81" s="36"/>
    </row>
    <row r="82" spans="6:16" x14ac:dyDescent="0.25">
      <c r="F82" s="36"/>
      <c r="K82" s="36"/>
      <c r="P82" s="36"/>
    </row>
    <row r="83" spans="6:16" x14ac:dyDescent="0.25">
      <c r="F83" s="36"/>
      <c r="K83" s="36"/>
      <c r="P83" s="36"/>
    </row>
    <row r="84" spans="6:16" x14ac:dyDescent="0.25">
      <c r="F84" s="36"/>
      <c r="K84" s="36"/>
      <c r="P84" s="36"/>
    </row>
    <row r="85" spans="6:16" x14ac:dyDescent="0.25">
      <c r="F85" s="36"/>
      <c r="K85" s="36"/>
      <c r="P85" s="36"/>
    </row>
    <row r="86" spans="6:16" x14ac:dyDescent="0.25">
      <c r="F86" s="36"/>
      <c r="K86" s="36"/>
      <c r="P86" s="36"/>
    </row>
    <row r="87" spans="6:16" x14ac:dyDescent="0.25">
      <c r="F87" s="36"/>
      <c r="K87" s="36"/>
      <c r="P87" s="36"/>
    </row>
    <row r="88" spans="6:16" x14ac:dyDescent="0.25">
      <c r="F88" s="36"/>
      <c r="K88" s="36"/>
      <c r="P88" s="36"/>
    </row>
    <row r="89" spans="6:16" x14ac:dyDescent="0.25">
      <c r="F89" s="36"/>
      <c r="K89" s="36"/>
      <c r="P89" s="36"/>
    </row>
    <row r="90" spans="6:16" x14ac:dyDescent="0.25">
      <c r="F90" s="36"/>
      <c r="K90" s="36"/>
      <c r="P90" s="36"/>
    </row>
    <row r="91" spans="6:16" x14ac:dyDescent="0.25">
      <c r="F91" s="36"/>
      <c r="K91" s="36"/>
      <c r="P91" s="36"/>
    </row>
    <row r="92" spans="6:16" x14ac:dyDescent="0.25">
      <c r="F92" s="36"/>
      <c r="K92" s="36"/>
      <c r="P92" s="36"/>
    </row>
    <row r="93" spans="6:16" x14ac:dyDescent="0.25">
      <c r="F93" s="36"/>
      <c r="K93" s="36"/>
      <c r="P93" s="36"/>
    </row>
    <row r="94" spans="6:16" x14ac:dyDescent="0.25">
      <c r="F94" s="36"/>
      <c r="K94" s="36"/>
      <c r="P94" s="36"/>
    </row>
    <row r="95" spans="6:16" x14ac:dyDescent="0.25">
      <c r="F95" s="36"/>
      <c r="K95" s="36"/>
      <c r="P95" s="36"/>
    </row>
    <row r="96" spans="6:16" x14ac:dyDescent="0.25">
      <c r="F96" s="36"/>
      <c r="K96" s="36"/>
      <c r="P96" s="36"/>
    </row>
    <row r="97" spans="6:16" x14ac:dyDescent="0.25">
      <c r="F97" s="36"/>
      <c r="K97" s="36"/>
      <c r="P97" s="36"/>
    </row>
    <row r="98" spans="6:16" x14ac:dyDescent="0.25">
      <c r="F98" s="36"/>
      <c r="K98" s="36"/>
      <c r="P98" s="36"/>
    </row>
    <row r="99" spans="6:16" x14ac:dyDescent="0.25">
      <c r="F99" s="36"/>
      <c r="K99" s="36"/>
      <c r="P99" s="36"/>
    </row>
    <row r="100" spans="6:16" x14ac:dyDescent="0.25">
      <c r="F100" s="36"/>
      <c r="K100" s="36"/>
      <c r="P100" s="36"/>
    </row>
    <row r="101" spans="6:16" x14ac:dyDescent="0.25">
      <c r="F101" s="36"/>
      <c r="K101" s="36"/>
      <c r="P101" s="36"/>
    </row>
    <row r="102" spans="6:16" x14ac:dyDescent="0.25">
      <c r="F102" s="36"/>
      <c r="K102" s="36"/>
      <c r="P102" s="36"/>
    </row>
    <row r="103" spans="6:16" x14ac:dyDescent="0.25">
      <c r="F103" s="36"/>
      <c r="K103" s="36"/>
      <c r="P103" s="36"/>
    </row>
    <row r="104" spans="6:16" x14ac:dyDescent="0.25">
      <c r="F104" s="36"/>
      <c r="K104" s="36"/>
      <c r="P104" s="36"/>
    </row>
    <row r="105" spans="6:16" x14ac:dyDescent="0.25">
      <c r="F105" s="36"/>
      <c r="K105" s="36"/>
      <c r="P105" s="36"/>
    </row>
    <row r="106" spans="6:16" x14ac:dyDescent="0.25">
      <c r="F106" s="36"/>
      <c r="K106" s="36"/>
      <c r="P106" s="36"/>
    </row>
    <row r="107" spans="6:16" x14ac:dyDescent="0.25">
      <c r="F107" s="36"/>
      <c r="K107" s="36"/>
      <c r="P107" s="36"/>
    </row>
    <row r="108" spans="6:16" x14ac:dyDescent="0.25">
      <c r="F108" s="36"/>
      <c r="K108" s="36"/>
      <c r="P108" s="36"/>
    </row>
    <row r="109" spans="6:16" x14ac:dyDescent="0.25">
      <c r="F109" s="36"/>
      <c r="K109" s="36"/>
      <c r="P109" s="36"/>
    </row>
    <row r="110" spans="6:16" x14ac:dyDescent="0.25">
      <c r="F110" s="36"/>
      <c r="K110" s="36"/>
      <c r="P110" s="36"/>
    </row>
    <row r="111" spans="6:16" x14ac:dyDescent="0.25">
      <c r="F111" s="36"/>
      <c r="K111" s="36"/>
      <c r="P111" s="36"/>
    </row>
    <row r="112" spans="6:16" x14ac:dyDescent="0.25">
      <c r="F112" s="36"/>
      <c r="K112" s="36"/>
      <c r="P112" s="36"/>
    </row>
    <row r="113" spans="6:16" x14ac:dyDescent="0.25">
      <c r="F113" s="36"/>
      <c r="K113" s="36"/>
      <c r="P113" s="36"/>
    </row>
    <row r="114" spans="6:16" x14ac:dyDescent="0.25">
      <c r="F114" s="36"/>
      <c r="K114" s="36"/>
      <c r="P114" s="36"/>
    </row>
    <row r="115" spans="6:16" x14ac:dyDescent="0.25">
      <c r="F115" s="36"/>
      <c r="K115" s="36"/>
      <c r="P115" s="36"/>
    </row>
    <row r="116" spans="6:16" x14ac:dyDescent="0.25">
      <c r="F116" s="36"/>
      <c r="K116" s="36"/>
      <c r="P116" s="36"/>
    </row>
    <row r="117" spans="6:16" x14ac:dyDescent="0.25">
      <c r="F117" s="36"/>
      <c r="K117" s="36"/>
      <c r="P117" s="36"/>
    </row>
    <row r="118" spans="6:16" x14ac:dyDescent="0.25">
      <c r="F118" s="36"/>
      <c r="K118" s="36"/>
      <c r="P118" s="36"/>
    </row>
    <row r="119" spans="6:16" x14ac:dyDescent="0.25">
      <c r="F119" s="36"/>
      <c r="K119" s="36"/>
      <c r="P119" s="36"/>
    </row>
    <row r="120" spans="6:16" x14ac:dyDescent="0.25">
      <c r="F120" s="36"/>
      <c r="K120" s="36"/>
      <c r="P120" s="36"/>
    </row>
    <row r="121" spans="6:16" x14ac:dyDescent="0.25">
      <c r="F121" s="36"/>
      <c r="K121" s="36"/>
      <c r="P121" s="36"/>
    </row>
    <row r="122" spans="6:16" x14ac:dyDescent="0.25">
      <c r="F122" s="36"/>
      <c r="K122" s="36"/>
      <c r="P122" s="36"/>
    </row>
    <row r="123" spans="6:16" x14ac:dyDescent="0.25">
      <c r="F123" s="36"/>
      <c r="K123" s="36"/>
      <c r="P123" s="36"/>
    </row>
    <row r="124" spans="6:16" x14ac:dyDescent="0.25">
      <c r="F124" s="36"/>
      <c r="K124" s="36"/>
      <c r="P124" s="36"/>
    </row>
    <row r="125" spans="6:16" x14ac:dyDescent="0.25">
      <c r="F125" s="36"/>
      <c r="K125" s="36"/>
      <c r="P125" s="36"/>
    </row>
    <row r="126" spans="6:16" x14ac:dyDescent="0.25">
      <c r="F126" s="36"/>
      <c r="K126" s="36"/>
      <c r="P126" s="36"/>
    </row>
    <row r="127" spans="6:16" x14ac:dyDescent="0.25">
      <c r="F127" s="36"/>
      <c r="K127" s="36"/>
      <c r="P127" s="36"/>
    </row>
    <row r="128" spans="6:16" x14ac:dyDescent="0.25">
      <c r="F128" s="36"/>
      <c r="K128" s="36"/>
      <c r="P128" s="36"/>
    </row>
    <row r="129" spans="6:16" x14ac:dyDescent="0.25">
      <c r="F129" s="36"/>
      <c r="K129" s="36"/>
      <c r="P129" s="36"/>
    </row>
    <row r="130" spans="6:16" x14ac:dyDescent="0.25">
      <c r="F130" s="36"/>
      <c r="K130" s="36"/>
      <c r="P130" s="36"/>
    </row>
    <row r="131" spans="6:16" x14ac:dyDescent="0.25">
      <c r="F131" s="36"/>
      <c r="K131" s="36"/>
      <c r="P131" s="36"/>
    </row>
    <row r="132" spans="6:16" x14ac:dyDescent="0.25">
      <c r="F132" s="36"/>
      <c r="K132" s="36"/>
      <c r="P132" s="36"/>
    </row>
    <row r="133" spans="6:16" x14ac:dyDescent="0.25">
      <c r="F133" s="36"/>
      <c r="K133" s="36"/>
      <c r="P133" s="36"/>
    </row>
    <row r="134" spans="6:16" x14ac:dyDescent="0.25">
      <c r="F134" s="36"/>
      <c r="K134" s="36"/>
      <c r="P134" s="36"/>
    </row>
    <row r="135" spans="6:16" x14ac:dyDescent="0.25">
      <c r="F135" s="36"/>
      <c r="K135" s="36"/>
      <c r="P135" s="36"/>
    </row>
    <row r="136" spans="6:16" x14ac:dyDescent="0.25">
      <c r="F136" s="36"/>
      <c r="K136" s="36"/>
      <c r="P136" s="36"/>
    </row>
    <row r="137" spans="6:16" x14ac:dyDescent="0.25">
      <c r="F137" s="36"/>
      <c r="K137" s="36"/>
      <c r="P137" s="36"/>
    </row>
    <row r="138" spans="6:16" x14ac:dyDescent="0.25">
      <c r="F138" s="36"/>
      <c r="K138" s="36"/>
      <c r="P138" s="36"/>
    </row>
    <row r="139" spans="6:16" x14ac:dyDescent="0.25">
      <c r="F139" s="36"/>
      <c r="K139" s="36"/>
      <c r="P139" s="36"/>
    </row>
    <row r="140" spans="6:16" x14ac:dyDescent="0.25">
      <c r="F140" s="36"/>
      <c r="K140" s="36"/>
      <c r="P140" s="36"/>
    </row>
    <row r="141" spans="6:16" x14ac:dyDescent="0.25">
      <c r="F141" s="36"/>
      <c r="K141" s="36"/>
      <c r="P141" s="36"/>
    </row>
    <row r="142" spans="6:16" x14ac:dyDescent="0.25">
      <c r="F142" s="36"/>
      <c r="K142" s="36"/>
      <c r="P142" s="36"/>
    </row>
    <row r="143" spans="6:16" x14ac:dyDescent="0.25">
      <c r="F143" s="36"/>
      <c r="K143" s="36"/>
      <c r="P143" s="36"/>
    </row>
    <row r="144" spans="6:16" x14ac:dyDescent="0.25">
      <c r="F144" s="36"/>
      <c r="K144" s="36"/>
      <c r="P144" s="36"/>
    </row>
    <row r="145" spans="6:16" x14ac:dyDescent="0.25">
      <c r="F145" s="36"/>
      <c r="K145" s="36"/>
      <c r="P145" s="36"/>
    </row>
    <row r="146" spans="6:16" x14ac:dyDescent="0.25">
      <c r="F146" s="36"/>
      <c r="K146" s="36"/>
      <c r="P146" s="36"/>
    </row>
    <row r="147" spans="6:16" x14ac:dyDescent="0.25">
      <c r="F147" s="36"/>
      <c r="K147" s="36"/>
      <c r="P147" s="36"/>
    </row>
    <row r="148" spans="6:16" x14ac:dyDescent="0.25">
      <c r="F148" s="36"/>
      <c r="K148" s="36"/>
      <c r="P148" s="36"/>
    </row>
    <row r="149" spans="6:16" x14ac:dyDescent="0.25">
      <c r="F149" s="36"/>
      <c r="K149" s="36"/>
      <c r="P149" s="36"/>
    </row>
    <row r="150" spans="6:16" x14ac:dyDescent="0.25">
      <c r="F150" s="36"/>
      <c r="K150" s="36"/>
      <c r="P150" s="36"/>
    </row>
    <row r="151" spans="6:16" x14ac:dyDescent="0.25">
      <c r="F151" s="36"/>
      <c r="K151" s="36"/>
      <c r="P151" s="36"/>
    </row>
    <row r="152" spans="6:16" x14ac:dyDescent="0.25">
      <c r="F152" s="36"/>
      <c r="K152" s="36"/>
      <c r="P152" s="36"/>
    </row>
    <row r="153" spans="6:16" x14ac:dyDescent="0.25">
      <c r="F153" s="36"/>
      <c r="K153" s="36"/>
      <c r="P153" s="36"/>
    </row>
    <row r="154" spans="6:16" x14ac:dyDescent="0.25">
      <c r="F154" s="36"/>
      <c r="K154" s="36"/>
      <c r="P154" s="36"/>
    </row>
    <row r="155" spans="6:16" x14ac:dyDescent="0.25">
      <c r="F155" s="36"/>
      <c r="K155" s="36"/>
      <c r="P155" s="36"/>
    </row>
    <row r="156" spans="6:16" x14ac:dyDescent="0.25">
      <c r="F156" s="36"/>
      <c r="K156" s="36"/>
      <c r="P156" s="36"/>
    </row>
    <row r="157" spans="6:16" x14ac:dyDescent="0.25">
      <c r="F157" s="36"/>
      <c r="K157" s="36"/>
      <c r="P157" s="36"/>
    </row>
    <row r="158" spans="6:16" x14ac:dyDescent="0.25">
      <c r="F158" s="36"/>
      <c r="K158" s="36"/>
      <c r="P158" s="36"/>
    </row>
    <row r="159" spans="6:16" x14ac:dyDescent="0.25">
      <c r="F159" s="36"/>
      <c r="K159" s="36"/>
      <c r="P159" s="36"/>
    </row>
    <row r="160" spans="6:16" x14ac:dyDescent="0.25">
      <c r="F160" s="36"/>
      <c r="K160" s="36"/>
      <c r="P160" s="36"/>
    </row>
    <row r="161" spans="6:16" x14ac:dyDescent="0.25">
      <c r="F161" s="36"/>
      <c r="K161" s="36"/>
      <c r="P161" s="36"/>
    </row>
    <row r="162" spans="6:16" x14ac:dyDescent="0.25">
      <c r="F162" s="36"/>
      <c r="K162" s="36"/>
      <c r="P162" s="36"/>
    </row>
    <row r="163" spans="6:16" x14ac:dyDescent="0.25">
      <c r="F163" s="36"/>
      <c r="K163" s="36"/>
      <c r="P163" s="36"/>
    </row>
    <row r="164" spans="6:16" x14ac:dyDescent="0.25">
      <c r="F164" s="36"/>
      <c r="K164" s="36"/>
      <c r="P164" s="36"/>
    </row>
    <row r="165" spans="6:16" x14ac:dyDescent="0.25">
      <c r="F165" s="36"/>
      <c r="K165" s="36"/>
      <c r="P165" s="36"/>
    </row>
    <row r="166" spans="6:16" x14ac:dyDescent="0.25">
      <c r="F166" s="36"/>
      <c r="K166" s="36"/>
      <c r="P166" s="36"/>
    </row>
    <row r="167" spans="6:16" x14ac:dyDescent="0.25">
      <c r="F167" s="36"/>
      <c r="K167" s="36"/>
      <c r="P167" s="36"/>
    </row>
    <row r="168" spans="6:16" x14ac:dyDescent="0.25">
      <c r="F168" s="36"/>
      <c r="K168" s="36"/>
      <c r="P168" s="36"/>
    </row>
    <row r="169" spans="6:16" x14ac:dyDescent="0.25">
      <c r="F169" s="36"/>
      <c r="K169" s="36"/>
      <c r="P169" s="36"/>
    </row>
    <row r="170" spans="6:16" x14ac:dyDescent="0.25">
      <c r="F170" s="36"/>
      <c r="K170" s="36"/>
      <c r="P170" s="36"/>
    </row>
    <row r="171" spans="6:16" x14ac:dyDescent="0.25">
      <c r="F171" s="36"/>
      <c r="K171" s="36"/>
      <c r="P171" s="36"/>
    </row>
    <row r="172" spans="6:16" x14ac:dyDescent="0.25">
      <c r="F172" s="36"/>
      <c r="K172" s="36"/>
      <c r="P172" s="36"/>
    </row>
    <row r="173" spans="6:16" x14ac:dyDescent="0.25">
      <c r="F173" s="36"/>
      <c r="K173" s="36"/>
      <c r="P173" s="36"/>
    </row>
    <row r="174" spans="6:16" x14ac:dyDescent="0.25">
      <c r="F174" s="36"/>
      <c r="K174" s="36"/>
      <c r="P174" s="36"/>
    </row>
    <row r="175" spans="6:16" x14ac:dyDescent="0.25">
      <c r="F175" s="36"/>
      <c r="K175" s="36"/>
      <c r="P175" s="36"/>
    </row>
    <row r="176" spans="6:16" x14ac:dyDescent="0.25">
      <c r="F176" s="36"/>
      <c r="K176" s="36"/>
      <c r="P176" s="36"/>
    </row>
    <row r="177" spans="6:16" x14ac:dyDescent="0.25">
      <c r="F177" s="36"/>
      <c r="K177" s="36"/>
      <c r="P177" s="36"/>
    </row>
    <row r="178" spans="6:16" x14ac:dyDescent="0.25">
      <c r="F178" s="36"/>
      <c r="K178" s="36"/>
      <c r="P178" s="36"/>
    </row>
    <row r="179" spans="6:16" x14ac:dyDescent="0.25">
      <c r="F179" s="36"/>
      <c r="K179" s="36"/>
      <c r="P179" s="36"/>
    </row>
    <row r="180" spans="6:16" x14ac:dyDescent="0.25">
      <c r="F180" s="36"/>
      <c r="K180" s="36"/>
      <c r="P180" s="36"/>
    </row>
    <row r="181" spans="6:16" x14ac:dyDescent="0.25">
      <c r="F181" s="36"/>
      <c r="K181" s="36"/>
      <c r="P181" s="36"/>
    </row>
    <row r="182" spans="6:16" x14ac:dyDescent="0.25">
      <c r="F182" s="36"/>
      <c r="K182" s="36"/>
      <c r="P182" s="36"/>
    </row>
    <row r="183" spans="6:16" x14ac:dyDescent="0.25">
      <c r="F183" s="36"/>
      <c r="K183" s="36"/>
      <c r="P183" s="36"/>
    </row>
    <row r="184" spans="6:16" x14ac:dyDescent="0.25">
      <c r="F184" s="36"/>
      <c r="K184" s="36"/>
      <c r="P184" s="36"/>
    </row>
    <row r="185" spans="6:16" x14ac:dyDescent="0.25">
      <c r="F185" s="36"/>
      <c r="K185" s="36"/>
      <c r="P185" s="36"/>
    </row>
    <row r="186" spans="6:16" x14ac:dyDescent="0.25">
      <c r="F186" s="36"/>
      <c r="K186" s="36"/>
      <c r="P186" s="36"/>
    </row>
    <row r="187" spans="6:16" x14ac:dyDescent="0.25">
      <c r="F187" s="36"/>
      <c r="K187" s="36"/>
      <c r="P187" s="36"/>
    </row>
    <row r="188" spans="6:16" x14ac:dyDescent="0.25">
      <c r="F188" s="36"/>
      <c r="K188" s="36"/>
      <c r="P188" s="36"/>
    </row>
    <row r="189" spans="6:16" x14ac:dyDescent="0.25">
      <c r="F189" s="36"/>
      <c r="K189" s="36"/>
      <c r="P189" s="36"/>
    </row>
    <row r="190" spans="6:16" x14ac:dyDescent="0.25">
      <c r="F190" s="36"/>
      <c r="K190" s="36"/>
      <c r="P190" s="36"/>
    </row>
    <row r="191" spans="6:16" x14ac:dyDescent="0.25">
      <c r="F191" s="36"/>
      <c r="K191" s="36"/>
      <c r="P191" s="36"/>
    </row>
    <row r="192" spans="6:16" x14ac:dyDescent="0.25">
      <c r="F192" s="36"/>
      <c r="K192" s="36"/>
      <c r="P192" s="36"/>
    </row>
    <row r="193" spans="6:16" x14ac:dyDescent="0.25">
      <c r="F193" s="36"/>
      <c r="K193" s="36"/>
      <c r="P193" s="36"/>
    </row>
    <row r="194" spans="6:16" x14ac:dyDescent="0.25">
      <c r="F194" s="36"/>
      <c r="P194" s="36"/>
    </row>
    <row r="195" spans="6:16" x14ac:dyDescent="0.25">
      <c r="F195" s="36"/>
      <c r="P195" s="36"/>
    </row>
    <row r="196" spans="6:16" x14ac:dyDescent="0.25">
      <c r="F196" s="36"/>
      <c r="P196" s="36"/>
    </row>
    <row r="197" spans="6:16" x14ac:dyDescent="0.25">
      <c r="F197" s="36"/>
      <c r="P197" s="36"/>
    </row>
    <row r="198" spans="6:16" x14ac:dyDescent="0.25">
      <c r="F198" s="36"/>
      <c r="P198" s="36"/>
    </row>
    <row r="199" spans="6:16" x14ac:dyDescent="0.25">
      <c r="F199" s="36"/>
      <c r="P199" s="36"/>
    </row>
    <row r="200" spans="6:16" x14ac:dyDescent="0.25">
      <c r="F200" s="36"/>
    </row>
    <row r="201" spans="6:16" x14ac:dyDescent="0.25">
      <c r="F201" s="36"/>
    </row>
    <row r="202" spans="6:16" x14ac:dyDescent="0.25">
      <c r="F202" s="36"/>
    </row>
    <row r="203" spans="6:16" x14ac:dyDescent="0.25">
      <c r="F203" s="36"/>
    </row>
    <row r="204" spans="6:16" x14ac:dyDescent="0.25">
      <c r="F204" s="36"/>
    </row>
    <row r="205" spans="6:16" x14ac:dyDescent="0.25">
      <c r="F205" s="36"/>
    </row>
    <row r="206" spans="6:16" x14ac:dyDescent="0.25">
      <c r="F206" s="36"/>
    </row>
    <row r="207" spans="6:16" x14ac:dyDescent="0.25">
      <c r="F207" s="36"/>
    </row>
    <row r="208" spans="6:16" x14ac:dyDescent="0.25">
      <c r="F208" s="36"/>
    </row>
    <row r="209" spans="6:6" x14ac:dyDescent="0.25">
      <c r="F209" s="36"/>
    </row>
    <row r="210" spans="6:6" x14ac:dyDescent="0.25">
      <c r="F210" s="36"/>
    </row>
    <row r="211" spans="6:6" x14ac:dyDescent="0.25">
      <c r="F211" s="36"/>
    </row>
    <row r="212" spans="6:6" x14ac:dyDescent="0.25">
      <c r="F212" s="36"/>
    </row>
    <row r="213" spans="6:6" x14ac:dyDescent="0.25">
      <c r="F213" s="36"/>
    </row>
    <row r="214" spans="6:6" x14ac:dyDescent="0.25">
      <c r="F214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0789-AC20-44D8-A0C6-06F68B137E9A}">
  <sheetPr>
    <tabColor rgb="FF494529"/>
  </sheetPr>
  <dimension ref="A1:AD214"/>
  <sheetViews>
    <sheetView workbookViewId="0">
      <pane ySplit="4" topLeftCell="A6" activePane="bottomLeft" state="frozen"/>
      <selection activeCell="D1" sqref="D1:D1048576"/>
      <selection pane="bottomLeft" activeCell="D1" sqref="D1:D1048576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8.5703125" bestFit="1" customWidth="1"/>
    <col min="4" max="4" width="11.85546875" customWidth="1"/>
    <col min="5" max="5" width="12.85546875" customWidth="1"/>
    <col min="6" max="6" width="11.28515625" customWidth="1"/>
    <col min="7" max="7" width="9.85546875" bestFit="1" customWidth="1"/>
    <col min="8" max="8" width="10.42578125" bestFit="1" customWidth="1"/>
    <col min="9" max="9" width="11.140625" bestFit="1" customWidth="1"/>
    <col min="10" max="10" width="12" bestFit="1" customWidth="1"/>
    <col min="11" max="11" width="10.42578125" customWidth="1"/>
    <col min="12" max="12" width="13.28515625" bestFit="1" customWidth="1"/>
    <col min="13" max="14" width="9.85546875" bestFit="1" customWidth="1"/>
    <col min="15" max="15" width="12.140625" bestFit="1" customWidth="1"/>
    <col min="16" max="16" width="9" bestFit="1" customWidth="1"/>
    <col min="17" max="18" width="11" bestFit="1" customWidth="1"/>
    <col min="19" max="19" width="11.5703125" bestFit="1" customWidth="1"/>
    <col min="20" max="20" width="10.85546875" bestFit="1" customWidth="1"/>
    <col min="21" max="21" width="11.28515625" bestFit="1" customWidth="1"/>
    <col min="22" max="22" width="10.7109375" bestFit="1" customWidth="1"/>
    <col min="23" max="23" width="4.14062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ht="15.75" x14ac:dyDescent="0.25">
      <c r="A1" s="3" t="s">
        <v>398</v>
      </c>
    </row>
    <row r="2" spans="1:30" x14ac:dyDescent="0.25">
      <c r="A2" s="4" t="s">
        <v>370</v>
      </c>
    </row>
    <row r="3" spans="1:30" x14ac:dyDescent="0.25">
      <c r="A3" s="4" t="s">
        <v>400</v>
      </c>
    </row>
    <row r="4" spans="1:30" s="2" customFormat="1" ht="64.5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97</v>
      </c>
      <c r="F4" s="11" t="s">
        <v>367</v>
      </c>
      <c r="G4" s="11" t="s">
        <v>99</v>
      </c>
      <c r="H4" s="11" t="s">
        <v>100</v>
      </c>
      <c r="I4" s="11" t="s">
        <v>102</v>
      </c>
      <c r="J4" s="11" t="s">
        <v>392</v>
      </c>
      <c r="K4" s="11" t="s">
        <v>399</v>
      </c>
      <c r="L4" s="11" t="s">
        <v>98</v>
      </c>
      <c r="M4" s="11" t="s">
        <v>4</v>
      </c>
      <c r="N4" s="11" t="s">
        <v>5</v>
      </c>
      <c r="O4" s="11" t="s">
        <v>377</v>
      </c>
      <c r="P4" s="11" t="s">
        <v>378</v>
      </c>
      <c r="Q4" s="11" t="s">
        <v>379</v>
      </c>
      <c r="R4" s="11" t="s">
        <v>380</v>
      </c>
      <c r="S4" s="11" t="s">
        <v>381</v>
      </c>
      <c r="T4" s="11" t="s">
        <v>103</v>
      </c>
      <c r="U4" s="11" t="s">
        <v>382</v>
      </c>
      <c r="V4" s="11" t="s">
        <v>101</v>
      </c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" customFormat="1" x14ac:dyDescent="0.25"/>
    <row r="6" spans="1:30" x14ac:dyDescent="0.25">
      <c r="A6" t="s">
        <v>313</v>
      </c>
      <c r="B6">
        <v>15619</v>
      </c>
      <c r="C6" s="1">
        <v>15550</v>
      </c>
      <c r="D6" s="14">
        <v>223.41</v>
      </c>
      <c r="E6" s="14">
        <v>171.27</v>
      </c>
      <c r="F6" s="26">
        <f t="shared" ref="F6:F59" si="0">G6/(L6/100)</f>
        <v>0.62988158226253466</v>
      </c>
      <c r="G6" s="14">
        <v>2.75</v>
      </c>
      <c r="H6" s="14">
        <v>190.8</v>
      </c>
      <c r="I6" s="14">
        <v>31.49</v>
      </c>
      <c r="J6" s="14">
        <v>14.09</v>
      </c>
      <c r="K6" s="26">
        <f t="shared" ref="K6:K59" si="1">(F6/E6)*100</f>
        <v>0.3677711112643981</v>
      </c>
      <c r="L6" s="14">
        <v>436.59</v>
      </c>
      <c r="M6" s="14">
        <v>89.76</v>
      </c>
      <c r="N6" s="14">
        <v>1.6</v>
      </c>
      <c r="O6" s="14">
        <v>0.2</v>
      </c>
      <c r="P6" s="18">
        <f>K6/O6</f>
        <v>1.8388555563219904</v>
      </c>
      <c r="Q6" s="14">
        <v>5.0999999999999996</v>
      </c>
      <c r="R6" s="14">
        <v>2.58</v>
      </c>
      <c r="S6" s="14">
        <v>0.78</v>
      </c>
      <c r="T6" s="14">
        <v>3.86</v>
      </c>
      <c r="U6" s="14">
        <v>0.7</v>
      </c>
      <c r="V6" s="14">
        <v>69.14</v>
      </c>
      <c r="X6" s="15">
        <f t="shared" ref="X6" si="2">RANK(U6,$U$5:$U$399)</f>
        <v>30</v>
      </c>
      <c r="Y6" s="15">
        <f t="shared" ref="Y6" si="3">RANK(T6,$T$5:$T$399)</f>
        <v>26</v>
      </c>
      <c r="Z6" s="15">
        <f t="shared" ref="Z6" si="4">RANK(R6,$R$5:$R$399)</f>
        <v>12</v>
      </c>
      <c r="AA6" s="15">
        <f t="shared" ref="AA6" si="5">RANK(V6,$V$5:$V$399,1)</f>
        <v>25</v>
      </c>
      <c r="AB6" s="15">
        <f t="shared" ref="AB6" si="6">RANK(M6,$M$5:$M$399)</f>
        <v>19</v>
      </c>
      <c r="AC6" s="24">
        <f t="shared" ref="AC6" si="7">AVERAGE(X6:AB6)</f>
        <v>22.4</v>
      </c>
      <c r="AD6" s="15">
        <f t="shared" ref="AD6" si="8">RANK(AC6,$AC$5:$AC$399,1)</f>
        <v>16</v>
      </c>
    </row>
    <row r="7" spans="1:30" x14ac:dyDescent="0.25">
      <c r="A7" t="s">
        <v>314</v>
      </c>
      <c r="B7">
        <v>4281</v>
      </c>
      <c r="C7" s="1">
        <v>47158</v>
      </c>
      <c r="D7" s="14">
        <v>748.76</v>
      </c>
      <c r="E7" s="14">
        <v>569.34</v>
      </c>
      <c r="F7" s="26">
        <f t="shared" si="0"/>
        <v>3.3141412722932171</v>
      </c>
      <c r="G7" s="14">
        <v>2.36</v>
      </c>
      <c r="H7" s="14">
        <v>629.57000000000005</v>
      </c>
      <c r="I7" s="14">
        <v>83.48</v>
      </c>
      <c r="J7" s="14">
        <v>11.15</v>
      </c>
      <c r="K7" s="26">
        <f t="shared" si="1"/>
        <v>0.58210230658186968</v>
      </c>
      <c r="L7" s="14">
        <v>71.209999999999994</v>
      </c>
      <c r="M7" s="14">
        <v>90.43</v>
      </c>
      <c r="N7" s="14">
        <v>0.41</v>
      </c>
      <c r="O7" s="14">
        <v>0.11</v>
      </c>
      <c r="P7" s="18">
        <f t="shared" ref="P7:P59" si="9">K7/O7</f>
        <v>5.2918391507442699</v>
      </c>
      <c r="Q7" s="14">
        <v>5.92</v>
      </c>
      <c r="R7" s="14">
        <v>2.61</v>
      </c>
      <c r="S7" s="14">
        <v>1.29</v>
      </c>
      <c r="T7" s="14">
        <v>4.0999999999999996</v>
      </c>
      <c r="U7" s="14">
        <v>0.6</v>
      </c>
      <c r="V7" s="14">
        <v>71.83</v>
      </c>
      <c r="X7" s="15">
        <f t="shared" ref="X7:X59" si="10">RANK(U7,$U$5:$U$399)</f>
        <v>36</v>
      </c>
      <c r="Y7" s="15">
        <f t="shared" ref="Y7:Y59" si="11">RANK(T7,$T$5:$T$399)</f>
        <v>14</v>
      </c>
      <c r="Z7" s="15">
        <f t="shared" ref="Z7:Z59" si="12">RANK(R7,$R$5:$R$399)</f>
        <v>11</v>
      </c>
      <c r="AA7" s="15">
        <f t="shared" ref="AA7:AA59" si="13">RANK(V7,$V$5:$V$399,1)</f>
        <v>30</v>
      </c>
      <c r="AB7" s="15">
        <f t="shared" ref="AB7:AB59" si="14">RANK(M7,$M$5:$M$399)</f>
        <v>17</v>
      </c>
      <c r="AC7" s="24">
        <f t="shared" ref="AC7:AC59" si="15">AVERAGE(X7:AB7)</f>
        <v>21.6</v>
      </c>
      <c r="AD7" s="15">
        <f t="shared" ref="AD7:AD59" si="16">RANK(AC7,$AC$5:$AC$399,1)</f>
        <v>13</v>
      </c>
    </row>
    <row r="8" spans="1:30" x14ac:dyDescent="0.25">
      <c r="A8" t="s">
        <v>315</v>
      </c>
      <c r="B8">
        <v>10939</v>
      </c>
      <c r="C8" s="1">
        <v>14066</v>
      </c>
      <c r="D8" s="14">
        <v>166.93</v>
      </c>
      <c r="E8" s="14">
        <v>124.22</v>
      </c>
      <c r="F8" s="26">
        <f t="shared" si="0"/>
        <v>0.58673469387755106</v>
      </c>
      <c r="G8" s="14">
        <v>0.23</v>
      </c>
      <c r="H8" s="14">
        <v>150.86000000000001</v>
      </c>
      <c r="I8" s="14">
        <v>15.61</v>
      </c>
      <c r="J8" s="14">
        <v>9.35</v>
      </c>
      <c r="K8" s="26">
        <f t="shared" si="1"/>
        <v>0.472335126290091</v>
      </c>
      <c r="L8" s="14">
        <v>39.200000000000003</v>
      </c>
      <c r="M8" s="14">
        <v>82.34</v>
      </c>
      <c r="N8" s="14">
        <v>0.18</v>
      </c>
      <c r="O8" s="14">
        <v>0.35</v>
      </c>
      <c r="P8" s="18">
        <f t="shared" si="9"/>
        <v>1.3495289322574029</v>
      </c>
      <c r="Q8" s="14">
        <v>4.95</v>
      </c>
      <c r="R8" s="14">
        <v>2.21</v>
      </c>
      <c r="S8" s="14">
        <v>0.85</v>
      </c>
      <c r="T8" s="14">
        <v>3.5</v>
      </c>
      <c r="U8" s="14">
        <v>0.81</v>
      </c>
      <c r="V8" s="14">
        <v>66.709999999999994</v>
      </c>
      <c r="X8" s="15">
        <f t="shared" si="10"/>
        <v>22</v>
      </c>
      <c r="Y8" s="15">
        <f t="shared" si="11"/>
        <v>30</v>
      </c>
      <c r="Z8" s="15">
        <f t="shared" si="12"/>
        <v>30</v>
      </c>
      <c r="AA8" s="15">
        <f t="shared" si="13"/>
        <v>19</v>
      </c>
      <c r="AB8" s="15">
        <f t="shared" si="14"/>
        <v>29</v>
      </c>
      <c r="AC8" s="24">
        <f t="shared" si="15"/>
        <v>26</v>
      </c>
      <c r="AD8" s="15">
        <f t="shared" si="16"/>
        <v>23</v>
      </c>
    </row>
    <row r="9" spans="1:30" x14ac:dyDescent="0.25">
      <c r="A9" t="s">
        <v>316</v>
      </c>
      <c r="B9">
        <v>24249</v>
      </c>
      <c r="C9">
        <v>749</v>
      </c>
      <c r="D9" s="14">
        <v>5.61</v>
      </c>
      <c r="E9" s="14">
        <v>3.22</v>
      </c>
      <c r="F9" s="26"/>
      <c r="G9" s="14">
        <v>0</v>
      </c>
      <c r="H9" s="14">
        <v>4.38</v>
      </c>
      <c r="I9" s="14">
        <v>1.21</v>
      </c>
      <c r="J9" s="14">
        <v>21.64</v>
      </c>
      <c r="K9" s="26">
        <f t="shared" si="1"/>
        <v>0</v>
      </c>
      <c r="L9" s="14">
        <v>0</v>
      </c>
      <c r="M9" s="14">
        <v>73.5</v>
      </c>
      <c r="N9" s="14">
        <v>0</v>
      </c>
      <c r="O9" s="14">
        <v>0</v>
      </c>
      <c r="P9" s="18"/>
      <c r="Q9" s="14">
        <v>3.87</v>
      </c>
      <c r="R9" s="14">
        <v>2.4300000000000002</v>
      </c>
      <c r="S9" s="14">
        <v>0.15</v>
      </c>
      <c r="T9" s="14">
        <v>3.08</v>
      </c>
      <c r="U9" s="14">
        <v>0.21</v>
      </c>
      <c r="V9" s="14">
        <v>91.66</v>
      </c>
      <c r="X9" s="15">
        <f t="shared" si="10"/>
        <v>50</v>
      </c>
      <c r="Y9" s="15">
        <f t="shared" si="11"/>
        <v>44</v>
      </c>
      <c r="Z9" s="15">
        <f t="shared" si="12"/>
        <v>20</v>
      </c>
      <c r="AA9" s="15">
        <f t="shared" si="13"/>
        <v>53</v>
      </c>
      <c r="AB9" s="15">
        <f t="shared" si="14"/>
        <v>43</v>
      </c>
      <c r="AC9" s="24">
        <f t="shared" si="15"/>
        <v>42</v>
      </c>
      <c r="AD9" s="15">
        <f t="shared" si="16"/>
        <v>53</v>
      </c>
    </row>
    <row r="10" spans="1:30" x14ac:dyDescent="0.25">
      <c r="A10" t="s">
        <v>317</v>
      </c>
      <c r="B10">
        <v>13682</v>
      </c>
      <c r="C10" s="1">
        <v>7877</v>
      </c>
      <c r="D10" s="14">
        <v>64.59</v>
      </c>
      <c r="E10" s="14">
        <v>50.16</v>
      </c>
      <c r="F10" s="26">
        <f t="shared" si="0"/>
        <v>0.28271405492730212</v>
      </c>
      <c r="G10" s="14">
        <v>0.14000000000000001</v>
      </c>
      <c r="H10" s="14">
        <v>57.11</v>
      </c>
      <c r="I10" s="14">
        <v>7.22</v>
      </c>
      <c r="J10" s="14">
        <v>11.17</v>
      </c>
      <c r="K10" s="26">
        <f t="shared" si="1"/>
        <v>0.56362451141806647</v>
      </c>
      <c r="L10" s="14">
        <v>49.52</v>
      </c>
      <c r="M10" s="14">
        <v>87.83</v>
      </c>
      <c r="N10" s="14">
        <v>0.28000000000000003</v>
      </c>
      <c r="O10" s="14">
        <v>0.28000000000000003</v>
      </c>
      <c r="P10" s="18">
        <f t="shared" si="9"/>
        <v>2.0129446836359515</v>
      </c>
      <c r="Q10" s="14">
        <v>5.75</v>
      </c>
      <c r="R10" s="14">
        <v>1.86</v>
      </c>
      <c r="S10" s="14">
        <v>0.9</v>
      </c>
      <c r="T10" s="14">
        <v>4.4000000000000004</v>
      </c>
      <c r="U10" s="14">
        <v>1.34</v>
      </c>
      <c r="V10" s="14">
        <v>67.459999999999994</v>
      </c>
      <c r="X10" s="15">
        <f t="shared" si="10"/>
        <v>4</v>
      </c>
      <c r="Y10" s="15">
        <f t="shared" si="11"/>
        <v>8</v>
      </c>
      <c r="Z10" s="15">
        <f t="shared" si="12"/>
        <v>45</v>
      </c>
      <c r="AA10" s="15">
        <f t="shared" si="13"/>
        <v>21</v>
      </c>
      <c r="AB10" s="15">
        <f t="shared" si="14"/>
        <v>23</v>
      </c>
      <c r="AC10" s="24">
        <f t="shared" si="15"/>
        <v>20.2</v>
      </c>
      <c r="AD10" s="15">
        <f t="shared" si="16"/>
        <v>11</v>
      </c>
    </row>
    <row r="11" spans="1:30" x14ac:dyDescent="0.25">
      <c r="A11" t="s">
        <v>318</v>
      </c>
      <c r="B11">
        <v>9919</v>
      </c>
      <c r="C11" s="1">
        <v>3869</v>
      </c>
      <c r="D11" s="14">
        <v>42.48</v>
      </c>
      <c r="E11" s="14">
        <v>36.08</v>
      </c>
      <c r="F11" s="26">
        <f t="shared" si="0"/>
        <v>0.2930432339127293</v>
      </c>
      <c r="G11" s="14">
        <v>0.73</v>
      </c>
      <c r="H11" s="14">
        <v>35.57</v>
      </c>
      <c r="I11" s="14">
        <v>6.63</v>
      </c>
      <c r="J11" s="14">
        <v>15.62</v>
      </c>
      <c r="K11" s="26">
        <f t="shared" si="1"/>
        <v>0.81220408512397246</v>
      </c>
      <c r="L11" s="14">
        <v>249.11</v>
      </c>
      <c r="M11" s="14">
        <v>101.43</v>
      </c>
      <c r="N11" s="14">
        <v>2.0299999999999998</v>
      </c>
      <c r="O11" s="14">
        <v>0.35</v>
      </c>
      <c r="P11" s="18">
        <f t="shared" si="9"/>
        <v>2.3205831003542072</v>
      </c>
      <c r="Q11" s="14">
        <v>5.9</v>
      </c>
      <c r="R11" s="14">
        <v>1.88</v>
      </c>
      <c r="S11" s="14">
        <v>1.04</v>
      </c>
      <c r="T11" s="14">
        <v>4.4400000000000004</v>
      </c>
      <c r="U11" s="14">
        <v>1.61</v>
      </c>
      <c r="V11" s="14">
        <v>59.67</v>
      </c>
      <c r="X11" s="15">
        <f t="shared" si="10"/>
        <v>1</v>
      </c>
      <c r="Y11" s="15">
        <f t="shared" si="11"/>
        <v>6</v>
      </c>
      <c r="Z11" s="15">
        <f t="shared" si="12"/>
        <v>44</v>
      </c>
      <c r="AA11" s="15">
        <f t="shared" si="13"/>
        <v>6</v>
      </c>
      <c r="AB11" s="15">
        <f t="shared" si="14"/>
        <v>4</v>
      </c>
      <c r="AC11" s="24">
        <f t="shared" si="15"/>
        <v>12.2</v>
      </c>
      <c r="AD11" s="15">
        <f t="shared" si="16"/>
        <v>2</v>
      </c>
    </row>
    <row r="12" spans="1:30" x14ac:dyDescent="0.25">
      <c r="A12" t="s">
        <v>319</v>
      </c>
      <c r="B12">
        <v>9327</v>
      </c>
      <c r="C12" s="1">
        <v>8646</v>
      </c>
      <c r="D12" s="14">
        <v>70.67</v>
      </c>
      <c r="E12" s="14">
        <v>56.9</v>
      </c>
      <c r="F12" s="26">
        <f t="shared" si="0"/>
        <v>0.40945468081146474</v>
      </c>
      <c r="G12" s="14">
        <v>0.22</v>
      </c>
      <c r="H12" s="14">
        <v>63.04</v>
      </c>
      <c r="I12" s="14">
        <v>7.05</v>
      </c>
      <c r="J12" s="14">
        <v>9.98</v>
      </c>
      <c r="K12" s="26">
        <f t="shared" si="1"/>
        <v>0.71960400845600136</v>
      </c>
      <c r="L12" s="14">
        <v>53.73</v>
      </c>
      <c r="M12" s="14">
        <v>90.26</v>
      </c>
      <c r="N12" s="14">
        <v>0.38</v>
      </c>
      <c r="O12" s="14">
        <v>0.47</v>
      </c>
      <c r="P12" s="18">
        <f t="shared" si="9"/>
        <v>1.5310723584170243</v>
      </c>
      <c r="Q12" s="14">
        <v>5.58</v>
      </c>
      <c r="R12" s="14">
        <v>2.0699999999999998</v>
      </c>
      <c r="S12" s="14">
        <v>0.54</v>
      </c>
      <c r="T12" s="14">
        <v>4.62</v>
      </c>
      <c r="U12" s="14">
        <v>0.88</v>
      </c>
      <c r="V12" s="14">
        <v>73.349999999999994</v>
      </c>
      <c r="X12" s="15">
        <f t="shared" si="10"/>
        <v>18</v>
      </c>
      <c r="Y12" s="15">
        <f t="shared" si="11"/>
        <v>5</v>
      </c>
      <c r="Z12" s="15">
        <f t="shared" si="12"/>
        <v>38</v>
      </c>
      <c r="AA12" s="15">
        <f t="shared" si="13"/>
        <v>38</v>
      </c>
      <c r="AB12" s="15">
        <f t="shared" si="14"/>
        <v>18</v>
      </c>
      <c r="AC12" s="24">
        <f t="shared" si="15"/>
        <v>23.4</v>
      </c>
      <c r="AD12" s="15">
        <f t="shared" si="16"/>
        <v>20</v>
      </c>
    </row>
    <row r="13" spans="1:30" x14ac:dyDescent="0.25">
      <c r="A13" t="s">
        <v>320</v>
      </c>
      <c r="B13">
        <v>6936</v>
      </c>
      <c r="C13" s="1">
        <v>6774</v>
      </c>
      <c r="D13" s="14">
        <v>104.64</v>
      </c>
      <c r="E13" s="14">
        <v>47.18</v>
      </c>
      <c r="F13" s="26">
        <f t="shared" si="0"/>
        <v>0.20566290415152091</v>
      </c>
      <c r="G13" s="14">
        <v>0.43</v>
      </c>
      <c r="H13" s="14">
        <v>91.45</v>
      </c>
      <c r="I13" s="14">
        <v>12.79</v>
      </c>
      <c r="J13" s="14">
        <v>12.22</v>
      </c>
      <c r="K13" s="26">
        <f t="shared" si="1"/>
        <v>0.43591119998202821</v>
      </c>
      <c r="L13" s="14">
        <v>209.08</v>
      </c>
      <c r="M13" s="14">
        <v>51.59</v>
      </c>
      <c r="N13" s="14">
        <v>0.91</v>
      </c>
      <c r="O13" s="14">
        <v>0.14000000000000001</v>
      </c>
      <c r="P13" s="18">
        <f t="shared" si="9"/>
        <v>3.1136514284430583</v>
      </c>
      <c r="Q13" s="14">
        <v>4.1100000000000003</v>
      </c>
      <c r="R13" s="14">
        <v>2.38</v>
      </c>
      <c r="S13" s="14">
        <v>0.61</v>
      </c>
      <c r="T13" s="14">
        <v>2.64</v>
      </c>
      <c r="U13" s="14">
        <v>0.66</v>
      </c>
      <c r="V13" s="14">
        <v>66.319999999999993</v>
      </c>
      <c r="X13" s="15">
        <f t="shared" si="10"/>
        <v>31</v>
      </c>
      <c r="Y13" s="15">
        <f t="shared" si="11"/>
        <v>52</v>
      </c>
      <c r="Z13" s="15">
        <f t="shared" si="12"/>
        <v>23</v>
      </c>
      <c r="AA13" s="15">
        <f t="shared" si="13"/>
        <v>17</v>
      </c>
      <c r="AB13" s="15">
        <f t="shared" si="14"/>
        <v>51</v>
      </c>
      <c r="AC13" s="24">
        <f t="shared" si="15"/>
        <v>34.799999999999997</v>
      </c>
      <c r="AD13" s="15">
        <f t="shared" si="16"/>
        <v>43</v>
      </c>
    </row>
    <row r="14" spans="1:30" x14ac:dyDescent="0.25">
      <c r="A14" t="s">
        <v>321</v>
      </c>
      <c r="B14">
        <v>17472</v>
      </c>
      <c r="C14" s="1">
        <v>2019</v>
      </c>
      <c r="D14" s="14">
        <v>23.56</v>
      </c>
      <c r="E14" s="14">
        <v>17.559999999999999</v>
      </c>
      <c r="F14" s="26">
        <f t="shared" si="0"/>
        <v>7.2050828584528728E-2</v>
      </c>
      <c r="G14" s="14">
        <v>0.11</v>
      </c>
      <c r="H14" s="14">
        <v>21.41</v>
      </c>
      <c r="I14" s="14">
        <v>2.1</v>
      </c>
      <c r="J14" s="14">
        <v>8.89</v>
      </c>
      <c r="K14" s="26">
        <f t="shared" si="1"/>
        <v>0.41031223567499281</v>
      </c>
      <c r="L14" s="14">
        <v>152.66999999999999</v>
      </c>
      <c r="M14" s="14">
        <v>82</v>
      </c>
      <c r="N14" s="14">
        <v>0.65</v>
      </c>
      <c r="O14" s="14">
        <v>0.57999999999999996</v>
      </c>
      <c r="P14" s="18">
        <f t="shared" si="9"/>
        <v>0.70743488909481522</v>
      </c>
      <c r="Q14" s="14">
        <v>5.0999999999999996</v>
      </c>
      <c r="R14" s="14">
        <v>2.19</v>
      </c>
      <c r="S14" s="14">
        <v>0.56999999999999995</v>
      </c>
      <c r="T14" s="14">
        <v>4.0199999999999996</v>
      </c>
      <c r="U14" s="14">
        <v>-0.6</v>
      </c>
      <c r="V14" s="14">
        <v>91.24</v>
      </c>
      <c r="X14" s="15">
        <f t="shared" si="10"/>
        <v>54</v>
      </c>
      <c r="Y14" s="15">
        <f t="shared" si="11"/>
        <v>20</v>
      </c>
      <c r="Z14" s="15">
        <f t="shared" si="12"/>
        <v>34</v>
      </c>
      <c r="AA14" s="15">
        <f t="shared" si="13"/>
        <v>52</v>
      </c>
      <c r="AB14" s="15">
        <f t="shared" si="14"/>
        <v>31</v>
      </c>
      <c r="AC14" s="24">
        <f t="shared" si="15"/>
        <v>38.200000000000003</v>
      </c>
      <c r="AD14" s="15">
        <f t="shared" si="16"/>
        <v>50</v>
      </c>
    </row>
    <row r="15" spans="1:30" x14ac:dyDescent="0.25">
      <c r="A15" t="s">
        <v>322</v>
      </c>
      <c r="B15">
        <v>60646</v>
      </c>
      <c r="C15" s="1">
        <v>3578</v>
      </c>
      <c r="D15" s="14">
        <v>64.400000000000006</v>
      </c>
      <c r="E15" s="14">
        <v>34.840000000000003</v>
      </c>
      <c r="F15" s="26">
        <f t="shared" si="0"/>
        <v>0.37481259370314846</v>
      </c>
      <c r="G15" s="14">
        <v>0.05</v>
      </c>
      <c r="H15" s="14">
        <v>48.66</v>
      </c>
      <c r="I15" s="14">
        <v>10.78</v>
      </c>
      <c r="J15" s="14">
        <v>16.739999999999998</v>
      </c>
      <c r="K15" s="26">
        <f t="shared" si="1"/>
        <v>1.0758111185509427</v>
      </c>
      <c r="L15" s="14">
        <v>13.34</v>
      </c>
      <c r="M15" s="14">
        <v>71.599999999999994</v>
      </c>
      <c r="N15" s="14">
        <v>0.13</v>
      </c>
      <c r="O15" s="14">
        <v>0.01</v>
      </c>
      <c r="P15" s="18">
        <v>20</v>
      </c>
      <c r="Q15" s="14">
        <v>4.17</v>
      </c>
      <c r="R15" s="14">
        <v>2.64</v>
      </c>
      <c r="S15" s="14">
        <v>0.85</v>
      </c>
      <c r="T15" s="14">
        <v>2.7</v>
      </c>
      <c r="U15" s="14">
        <v>1.19</v>
      </c>
      <c r="V15" s="14">
        <v>54.06</v>
      </c>
      <c r="X15" s="15">
        <f t="shared" si="10"/>
        <v>7</v>
      </c>
      <c r="Y15" s="15">
        <f t="shared" si="11"/>
        <v>50</v>
      </c>
      <c r="Z15" s="15">
        <f t="shared" si="12"/>
        <v>10</v>
      </c>
      <c r="AA15" s="15">
        <f t="shared" si="13"/>
        <v>2</v>
      </c>
      <c r="AB15" s="15">
        <f t="shared" si="14"/>
        <v>44</v>
      </c>
      <c r="AC15" s="24">
        <f t="shared" si="15"/>
        <v>22.6</v>
      </c>
      <c r="AD15" s="15">
        <f t="shared" si="16"/>
        <v>18</v>
      </c>
    </row>
    <row r="16" spans="1:30" x14ac:dyDescent="0.25">
      <c r="A16" t="s">
        <v>323</v>
      </c>
      <c r="B16">
        <v>63447</v>
      </c>
      <c r="C16" s="1">
        <v>10461</v>
      </c>
      <c r="D16" s="14">
        <v>63.43</v>
      </c>
      <c r="E16" s="14">
        <v>46.39</v>
      </c>
      <c r="F16" s="26">
        <f t="shared" si="0"/>
        <v>0.21971583418778379</v>
      </c>
      <c r="G16" s="14">
        <v>0.15</v>
      </c>
      <c r="H16" s="14">
        <v>56.96</v>
      </c>
      <c r="I16" s="14">
        <v>6.35</v>
      </c>
      <c r="J16" s="14">
        <v>10</v>
      </c>
      <c r="K16" s="26">
        <f t="shared" si="1"/>
        <v>0.47362757962445312</v>
      </c>
      <c r="L16" s="14">
        <v>68.27</v>
      </c>
      <c r="M16" s="14">
        <v>81.44</v>
      </c>
      <c r="N16" s="14">
        <v>0.32</v>
      </c>
      <c r="O16" s="14">
        <v>0.34</v>
      </c>
      <c r="P16" s="18">
        <f t="shared" si="9"/>
        <v>1.3930222930130973</v>
      </c>
      <c r="Q16" s="14">
        <v>5.3</v>
      </c>
      <c r="R16" s="14">
        <v>2.52</v>
      </c>
      <c r="S16" s="14">
        <v>0.59</v>
      </c>
      <c r="T16" s="14">
        <v>4.22</v>
      </c>
      <c r="U16" s="14">
        <v>0.38</v>
      </c>
      <c r="V16" s="14">
        <v>82.13</v>
      </c>
      <c r="X16" s="15">
        <f t="shared" si="10"/>
        <v>46</v>
      </c>
      <c r="Y16" s="15">
        <f t="shared" si="11"/>
        <v>12</v>
      </c>
      <c r="Z16" s="15">
        <f t="shared" si="12"/>
        <v>16</v>
      </c>
      <c r="AA16" s="15">
        <f t="shared" si="13"/>
        <v>47</v>
      </c>
      <c r="AB16" s="15">
        <f t="shared" si="14"/>
        <v>33</v>
      </c>
      <c r="AC16" s="24">
        <f t="shared" si="15"/>
        <v>30.8</v>
      </c>
      <c r="AD16" s="15">
        <f t="shared" si="16"/>
        <v>36</v>
      </c>
    </row>
    <row r="17" spans="1:30" x14ac:dyDescent="0.25">
      <c r="A17" t="s">
        <v>324</v>
      </c>
      <c r="B17">
        <v>62976</v>
      </c>
      <c r="C17" s="1">
        <v>3870</v>
      </c>
      <c r="D17" s="14">
        <v>45.58</v>
      </c>
      <c r="E17" s="14">
        <v>26.6</v>
      </c>
      <c r="F17" s="26">
        <f t="shared" si="0"/>
        <v>7.6946752847029856E-2</v>
      </c>
      <c r="G17" s="14">
        <v>0.05</v>
      </c>
      <c r="H17" s="14">
        <v>40.9</v>
      </c>
      <c r="I17" s="14">
        <v>4.6900000000000004</v>
      </c>
      <c r="J17" s="14">
        <v>10.29</v>
      </c>
      <c r="K17" s="26">
        <f t="shared" si="1"/>
        <v>0.28927350694372123</v>
      </c>
      <c r="L17" s="14">
        <v>64.98</v>
      </c>
      <c r="M17" s="14">
        <v>65.040000000000006</v>
      </c>
      <c r="N17" s="14">
        <v>0.18</v>
      </c>
      <c r="O17" s="14">
        <v>0.15</v>
      </c>
      <c r="P17" s="18">
        <f t="shared" si="9"/>
        <v>1.9284900462914749</v>
      </c>
      <c r="Q17" s="14">
        <v>5.22</v>
      </c>
      <c r="R17" s="14">
        <v>2.4900000000000002</v>
      </c>
      <c r="S17" s="14">
        <v>0.78</v>
      </c>
      <c r="T17" s="14">
        <v>3.46</v>
      </c>
      <c r="U17" s="14">
        <v>0.32</v>
      </c>
      <c r="V17" s="14">
        <v>78.680000000000007</v>
      </c>
      <c r="X17" s="15">
        <f t="shared" si="10"/>
        <v>47</v>
      </c>
      <c r="Y17" s="15">
        <f t="shared" si="11"/>
        <v>32</v>
      </c>
      <c r="Z17" s="15">
        <f t="shared" si="12"/>
        <v>17</v>
      </c>
      <c r="AA17" s="15">
        <f t="shared" si="13"/>
        <v>46</v>
      </c>
      <c r="AB17" s="15">
        <f t="shared" si="14"/>
        <v>47</v>
      </c>
      <c r="AC17" s="24">
        <f t="shared" si="15"/>
        <v>37.799999999999997</v>
      </c>
      <c r="AD17" s="15">
        <f t="shared" si="16"/>
        <v>49</v>
      </c>
    </row>
    <row r="18" spans="1:30" x14ac:dyDescent="0.25">
      <c r="A18" t="s">
        <v>325</v>
      </c>
      <c r="B18">
        <v>63828</v>
      </c>
      <c r="C18" s="1">
        <v>25760</v>
      </c>
      <c r="D18" s="14">
        <v>246.44</v>
      </c>
      <c r="E18" s="14">
        <v>173.91</v>
      </c>
      <c r="F18" s="26">
        <f t="shared" si="0"/>
        <v>0.64179703168872848</v>
      </c>
      <c r="G18" s="14">
        <v>0.64</v>
      </c>
      <c r="H18" s="14">
        <v>221.45</v>
      </c>
      <c r="I18" s="14">
        <v>23.43</v>
      </c>
      <c r="J18" s="14">
        <v>9.51</v>
      </c>
      <c r="K18" s="26">
        <f t="shared" si="1"/>
        <v>0.36903975141666867</v>
      </c>
      <c r="L18" s="14">
        <v>99.72</v>
      </c>
      <c r="M18" s="14">
        <v>78.53</v>
      </c>
      <c r="N18" s="14">
        <v>0.37</v>
      </c>
      <c r="O18" s="14">
        <v>0.26</v>
      </c>
      <c r="P18" s="18">
        <f t="shared" si="9"/>
        <v>1.4193836592948794</v>
      </c>
      <c r="Q18" s="14">
        <v>5.23</v>
      </c>
      <c r="R18" s="14">
        <v>2.37</v>
      </c>
      <c r="S18" s="14">
        <v>0.63</v>
      </c>
      <c r="T18" s="14">
        <v>4.0199999999999996</v>
      </c>
      <c r="U18" s="14">
        <v>0.93</v>
      </c>
      <c r="V18" s="14">
        <v>72.400000000000006</v>
      </c>
      <c r="X18" s="15">
        <f t="shared" si="10"/>
        <v>14</v>
      </c>
      <c r="Y18" s="15">
        <f t="shared" si="11"/>
        <v>20</v>
      </c>
      <c r="Z18" s="15">
        <f t="shared" si="12"/>
        <v>24</v>
      </c>
      <c r="AA18" s="15">
        <f t="shared" si="13"/>
        <v>36</v>
      </c>
      <c r="AB18" s="15">
        <f t="shared" si="14"/>
        <v>37</v>
      </c>
      <c r="AC18" s="24">
        <f t="shared" si="15"/>
        <v>26.2</v>
      </c>
      <c r="AD18" s="15">
        <f t="shared" si="16"/>
        <v>25</v>
      </c>
    </row>
    <row r="19" spans="1:30" x14ac:dyDescent="0.25">
      <c r="A19" t="s">
        <v>326</v>
      </c>
      <c r="B19">
        <v>9500</v>
      </c>
      <c r="C19" s="1">
        <v>20802</v>
      </c>
      <c r="D19" s="14">
        <v>288.17</v>
      </c>
      <c r="E19" s="14">
        <v>170.54</v>
      </c>
      <c r="F19" s="26">
        <f t="shared" si="0"/>
        <v>0.95873672337625715</v>
      </c>
      <c r="G19" s="14">
        <v>1.02</v>
      </c>
      <c r="H19" s="14">
        <v>255.86</v>
      </c>
      <c r="I19" s="14">
        <v>30.09</v>
      </c>
      <c r="J19" s="14">
        <v>10.44</v>
      </c>
      <c r="K19" s="26">
        <f t="shared" si="1"/>
        <v>0.56217703962487231</v>
      </c>
      <c r="L19" s="14">
        <v>106.39</v>
      </c>
      <c r="M19" s="14">
        <v>66.650000000000006</v>
      </c>
      <c r="N19" s="14">
        <v>0.6</v>
      </c>
      <c r="O19" s="14">
        <v>0.13</v>
      </c>
      <c r="P19" s="18">
        <f t="shared" si="9"/>
        <v>4.3244387663451711</v>
      </c>
      <c r="Q19" s="14">
        <v>4.8899999999999997</v>
      </c>
      <c r="R19" s="14">
        <v>1.97</v>
      </c>
      <c r="S19" s="14">
        <v>1.04</v>
      </c>
      <c r="T19" s="14">
        <v>2.81</v>
      </c>
      <c r="U19" s="14">
        <v>0.8</v>
      </c>
      <c r="V19" s="14">
        <v>63.81</v>
      </c>
      <c r="X19" s="15">
        <f t="shared" si="10"/>
        <v>24</v>
      </c>
      <c r="Y19" s="15">
        <f t="shared" si="11"/>
        <v>49</v>
      </c>
      <c r="Z19" s="15">
        <f t="shared" si="12"/>
        <v>42</v>
      </c>
      <c r="AA19" s="15">
        <f t="shared" si="13"/>
        <v>10</v>
      </c>
      <c r="AB19" s="15">
        <f t="shared" si="14"/>
        <v>46</v>
      </c>
      <c r="AC19" s="24">
        <f t="shared" si="15"/>
        <v>34.200000000000003</v>
      </c>
      <c r="AD19" s="15">
        <f t="shared" si="16"/>
        <v>41</v>
      </c>
    </row>
    <row r="20" spans="1:30" x14ac:dyDescent="0.25">
      <c r="A20" t="s">
        <v>327</v>
      </c>
      <c r="B20">
        <v>11144</v>
      </c>
      <c r="C20" s="1">
        <v>22371</v>
      </c>
      <c r="D20" s="14">
        <v>260.62</v>
      </c>
      <c r="E20" s="14">
        <v>196.45</v>
      </c>
      <c r="F20" s="26">
        <f t="shared" si="0"/>
        <v>1.1968348170128587</v>
      </c>
      <c r="G20" s="14">
        <v>1.21</v>
      </c>
      <c r="H20" s="14">
        <v>221.4</v>
      </c>
      <c r="I20" s="14">
        <v>33.020000000000003</v>
      </c>
      <c r="J20" s="14">
        <v>12.67</v>
      </c>
      <c r="K20" s="26">
        <f t="shared" si="1"/>
        <v>0.60923126343235368</v>
      </c>
      <c r="L20" s="14">
        <v>101.1</v>
      </c>
      <c r="M20" s="14">
        <v>88.73</v>
      </c>
      <c r="N20" s="14">
        <v>0.62</v>
      </c>
      <c r="O20" s="14">
        <v>0.23</v>
      </c>
      <c r="P20" s="18">
        <f t="shared" si="9"/>
        <v>2.6488315801406679</v>
      </c>
      <c r="Q20" s="14">
        <v>4.54</v>
      </c>
      <c r="R20" s="14">
        <v>2.65</v>
      </c>
      <c r="S20" s="14">
        <v>1.0900000000000001</v>
      </c>
      <c r="T20" s="14">
        <v>3.08</v>
      </c>
      <c r="U20" s="14">
        <v>0.54</v>
      </c>
      <c r="V20" s="14">
        <v>67.75</v>
      </c>
      <c r="X20" s="15">
        <f t="shared" si="10"/>
        <v>41</v>
      </c>
      <c r="Y20" s="15">
        <f t="shared" si="11"/>
        <v>44</v>
      </c>
      <c r="Z20" s="15">
        <f t="shared" si="12"/>
        <v>9</v>
      </c>
      <c r="AA20" s="15">
        <f t="shared" si="13"/>
        <v>23</v>
      </c>
      <c r="AB20" s="15">
        <f t="shared" si="14"/>
        <v>21</v>
      </c>
      <c r="AC20" s="24">
        <f t="shared" si="15"/>
        <v>27.6</v>
      </c>
      <c r="AD20" s="15">
        <f t="shared" si="16"/>
        <v>31</v>
      </c>
    </row>
    <row r="21" spans="1:30" x14ac:dyDescent="0.25">
      <c r="A21" t="s">
        <v>328</v>
      </c>
      <c r="B21">
        <v>68563</v>
      </c>
      <c r="C21" s="1">
        <v>22132</v>
      </c>
      <c r="D21" s="14">
        <v>203.2</v>
      </c>
      <c r="E21" s="14">
        <v>176.78</v>
      </c>
      <c r="F21" s="26">
        <f t="shared" si="0"/>
        <v>1.8903296359943758</v>
      </c>
      <c r="G21" s="14">
        <v>1.21</v>
      </c>
      <c r="H21" s="14">
        <v>185.08</v>
      </c>
      <c r="I21" s="14">
        <v>17.11</v>
      </c>
      <c r="J21" s="14">
        <v>8.42</v>
      </c>
      <c r="K21" s="26">
        <f t="shared" si="1"/>
        <v>1.069311933473456</v>
      </c>
      <c r="L21" s="14">
        <v>64.010000000000005</v>
      </c>
      <c r="M21" s="14">
        <v>95.51</v>
      </c>
      <c r="N21" s="14">
        <v>0.69</v>
      </c>
      <c r="O21" s="14">
        <v>0.66</v>
      </c>
      <c r="P21" s="18">
        <f t="shared" si="9"/>
        <v>1.6201695961719029</v>
      </c>
      <c r="Q21" s="14">
        <v>6.23</v>
      </c>
      <c r="R21" s="14">
        <v>1.52</v>
      </c>
      <c r="S21" s="14">
        <v>1.35</v>
      </c>
      <c r="T21" s="14">
        <v>4.75</v>
      </c>
      <c r="U21" s="14">
        <v>0.54</v>
      </c>
      <c r="V21" s="14">
        <v>69.22</v>
      </c>
      <c r="X21" s="15">
        <f t="shared" si="10"/>
        <v>41</v>
      </c>
      <c r="Y21" s="15">
        <f t="shared" si="11"/>
        <v>3</v>
      </c>
      <c r="Z21" s="15">
        <f t="shared" si="12"/>
        <v>51</v>
      </c>
      <c r="AA21" s="15">
        <f t="shared" si="13"/>
        <v>27</v>
      </c>
      <c r="AB21" s="15">
        <f t="shared" si="14"/>
        <v>12</v>
      </c>
      <c r="AC21" s="24">
        <f t="shared" si="15"/>
        <v>26.8</v>
      </c>
      <c r="AD21" s="15">
        <f t="shared" si="16"/>
        <v>28</v>
      </c>
    </row>
    <row r="22" spans="1:30" x14ac:dyDescent="0.25">
      <c r="A22" t="s">
        <v>329</v>
      </c>
      <c r="B22">
        <v>9518</v>
      </c>
      <c r="C22" s="1">
        <v>4052</v>
      </c>
      <c r="D22" s="14">
        <v>61.63</v>
      </c>
      <c r="E22" s="14">
        <v>19.079999999999998</v>
      </c>
      <c r="F22" s="26">
        <f t="shared" si="0"/>
        <v>6.2893081761006289E-2</v>
      </c>
      <c r="G22" s="14">
        <v>0.01</v>
      </c>
      <c r="H22" s="14">
        <v>48.83</v>
      </c>
      <c r="I22" s="14">
        <v>12.74</v>
      </c>
      <c r="J22" s="14">
        <v>20.67</v>
      </c>
      <c r="K22" s="26">
        <f t="shared" si="1"/>
        <v>0.32962831111638519</v>
      </c>
      <c r="L22" s="14">
        <v>15.9</v>
      </c>
      <c r="M22" s="14">
        <v>39.08</v>
      </c>
      <c r="N22" s="14">
        <v>0.05</v>
      </c>
      <c r="O22" s="14">
        <v>0.04</v>
      </c>
      <c r="P22" s="18">
        <f t="shared" si="9"/>
        <v>8.2407077779096287</v>
      </c>
      <c r="Q22" s="14">
        <v>4.6399999999999997</v>
      </c>
      <c r="R22" s="14">
        <v>2.75</v>
      </c>
      <c r="S22" s="14">
        <v>0.81</v>
      </c>
      <c r="T22" s="14">
        <v>2.5499999999999998</v>
      </c>
      <c r="U22" s="14">
        <v>0.66</v>
      </c>
      <c r="V22" s="14">
        <v>66.069999999999993</v>
      </c>
      <c r="X22" s="15">
        <f t="shared" si="10"/>
        <v>31</v>
      </c>
      <c r="Y22" s="15">
        <f t="shared" si="11"/>
        <v>53</v>
      </c>
      <c r="Z22" s="15">
        <f t="shared" si="12"/>
        <v>7</v>
      </c>
      <c r="AA22" s="15">
        <f t="shared" si="13"/>
        <v>15</v>
      </c>
      <c r="AB22" s="15">
        <f t="shared" si="14"/>
        <v>53</v>
      </c>
      <c r="AC22" s="24">
        <f t="shared" si="15"/>
        <v>31.8</v>
      </c>
      <c r="AD22" s="15">
        <f t="shared" si="16"/>
        <v>38</v>
      </c>
    </row>
    <row r="23" spans="1:30" x14ac:dyDescent="0.25">
      <c r="A23" t="s">
        <v>330</v>
      </c>
      <c r="B23">
        <v>68038</v>
      </c>
      <c r="C23" s="1">
        <v>24272</v>
      </c>
      <c r="D23" s="14">
        <v>315.8</v>
      </c>
      <c r="E23" s="14">
        <v>238.79</v>
      </c>
      <c r="F23" s="26">
        <f t="shared" si="0"/>
        <v>2.5330899132816067</v>
      </c>
      <c r="G23" s="14">
        <v>1.1100000000000001</v>
      </c>
      <c r="H23" s="14">
        <v>283.12</v>
      </c>
      <c r="I23" s="14">
        <v>28.73</v>
      </c>
      <c r="J23" s="14">
        <v>9.1</v>
      </c>
      <c r="K23" s="26">
        <f t="shared" si="1"/>
        <v>1.0608023423433171</v>
      </c>
      <c r="L23" s="14">
        <v>43.82</v>
      </c>
      <c r="M23" s="14">
        <v>84.34</v>
      </c>
      <c r="N23" s="14">
        <v>0.47</v>
      </c>
      <c r="O23" s="14">
        <v>0.13</v>
      </c>
      <c r="P23" s="18">
        <f t="shared" si="9"/>
        <v>8.1600180180255162</v>
      </c>
      <c r="Q23" s="14">
        <v>4.83</v>
      </c>
      <c r="R23" s="14">
        <v>1.81</v>
      </c>
      <c r="S23" s="14">
        <v>0.4</v>
      </c>
      <c r="T23" s="14">
        <v>3.83</v>
      </c>
      <c r="U23" s="14">
        <v>0.73</v>
      </c>
      <c r="V23" s="14">
        <v>77.900000000000006</v>
      </c>
      <c r="X23" s="15">
        <f t="shared" si="10"/>
        <v>28</v>
      </c>
      <c r="Y23" s="15">
        <f t="shared" si="11"/>
        <v>27</v>
      </c>
      <c r="Z23" s="15">
        <f t="shared" si="12"/>
        <v>47</v>
      </c>
      <c r="AA23" s="15">
        <f t="shared" si="13"/>
        <v>44</v>
      </c>
      <c r="AB23" s="15">
        <f t="shared" si="14"/>
        <v>27</v>
      </c>
      <c r="AC23" s="24">
        <f t="shared" si="15"/>
        <v>34.6</v>
      </c>
      <c r="AD23" s="15">
        <f t="shared" si="16"/>
        <v>42</v>
      </c>
    </row>
    <row r="24" spans="1:30" x14ac:dyDescent="0.25">
      <c r="A24" t="s">
        <v>331</v>
      </c>
      <c r="B24">
        <v>67993</v>
      </c>
      <c r="C24" s="1">
        <v>28338</v>
      </c>
      <c r="D24" s="14">
        <v>261.43</v>
      </c>
      <c r="E24" s="14">
        <v>197.78</v>
      </c>
      <c r="F24" s="26">
        <f t="shared" si="0"/>
        <v>0.97193295646137068</v>
      </c>
      <c r="G24" s="14">
        <v>0.98</v>
      </c>
      <c r="H24" s="14">
        <v>233.98</v>
      </c>
      <c r="I24" s="14">
        <v>24.69</v>
      </c>
      <c r="J24" s="14">
        <v>9.44</v>
      </c>
      <c r="K24" s="26">
        <f t="shared" si="1"/>
        <v>0.49142125415176996</v>
      </c>
      <c r="L24" s="14">
        <v>100.83</v>
      </c>
      <c r="M24" s="14">
        <v>84.53</v>
      </c>
      <c r="N24" s="14">
        <v>0.5</v>
      </c>
      <c r="O24" s="14">
        <v>0.3</v>
      </c>
      <c r="P24" s="18">
        <f t="shared" si="9"/>
        <v>1.6380708471725667</v>
      </c>
      <c r="Q24" s="14">
        <v>5.38</v>
      </c>
      <c r="R24" s="14">
        <v>2.21</v>
      </c>
      <c r="S24" s="14">
        <v>0.46</v>
      </c>
      <c r="T24" s="14">
        <v>4.3899999999999997</v>
      </c>
      <c r="U24" s="14">
        <v>0.55000000000000004</v>
      </c>
      <c r="V24" s="14">
        <v>82.73</v>
      </c>
      <c r="X24" s="15">
        <f t="shared" si="10"/>
        <v>40</v>
      </c>
      <c r="Y24" s="15">
        <f t="shared" si="11"/>
        <v>9</v>
      </c>
      <c r="Z24" s="15">
        <f t="shared" si="12"/>
        <v>30</v>
      </c>
      <c r="AA24" s="15">
        <f t="shared" si="13"/>
        <v>48</v>
      </c>
      <c r="AB24" s="15">
        <f t="shared" si="14"/>
        <v>26</v>
      </c>
      <c r="AC24" s="24">
        <f t="shared" si="15"/>
        <v>30.6</v>
      </c>
      <c r="AD24" s="15">
        <f t="shared" si="16"/>
        <v>34</v>
      </c>
    </row>
    <row r="25" spans="1:30" x14ac:dyDescent="0.25">
      <c r="A25" t="s">
        <v>332</v>
      </c>
      <c r="B25">
        <v>15159</v>
      </c>
      <c r="C25" s="1">
        <v>10938</v>
      </c>
      <c r="D25" s="14">
        <v>94.44</v>
      </c>
      <c r="E25" s="14">
        <v>63.49</v>
      </c>
      <c r="F25" s="26">
        <f t="shared" si="0"/>
        <v>0.57825386292539582</v>
      </c>
      <c r="G25" s="14">
        <v>0.61</v>
      </c>
      <c r="H25" s="14">
        <v>81.47</v>
      </c>
      <c r="I25" s="14">
        <v>12.49</v>
      </c>
      <c r="J25" s="14">
        <v>13.22</v>
      </c>
      <c r="K25" s="26">
        <f t="shared" si="1"/>
        <v>0.91077943443911757</v>
      </c>
      <c r="L25" s="14">
        <v>105.49</v>
      </c>
      <c r="M25" s="14">
        <v>77.930000000000007</v>
      </c>
      <c r="N25" s="14">
        <v>0.96</v>
      </c>
      <c r="O25" s="14">
        <v>0.86</v>
      </c>
      <c r="P25" s="18">
        <f t="shared" si="9"/>
        <v>1.059045853998974</v>
      </c>
      <c r="Q25" s="14">
        <v>5.84</v>
      </c>
      <c r="R25" s="14">
        <v>2.11</v>
      </c>
      <c r="S25" s="14">
        <v>0.46</v>
      </c>
      <c r="T25" s="14">
        <v>4.28</v>
      </c>
      <c r="U25" s="14">
        <v>0.49</v>
      </c>
      <c r="V25" s="14">
        <v>70.17</v>
      </c>
      <c r="X25" s="15">
        <f t="shared" si="10"/>
        <v>44</v>
      </c>
      <c r="Y25" s="15">
        <f t="shared" si="11"/>
        <v>10</v>
      </c>
      <c r="Z25" s="15">
        <f t="shared" si="12"/>
        <v>37</v>
      </c>
      <c r="AA25" s="15">
        <f t="shared" si="13"/>
        <v>29</v>
      </c>
      <c r="AB25" s="15">
        <f t="shared" si="14"/>
        <v>38</v>
      </c>
      <c r="AC25" s="24">
        <f t="shared" si="15"/>
        <v>31.6</v>
      </c>
      <c r="AD25" s="15">
        <f t="shared" si="16"/>
        <v>37</v>
      </c>
    </row>
    <row r="26" spans="1:30" x14ac:dyDescent="0.25">
      <c r="A26" t="s">
        <v>333</v>
      </c>
      <c r="B26">
        <v>8367</v>
      </c>
      <c r="C26" s="1">
        <v>5037</v>
      </c>
      <c r="D26" s="14">
        <v>52.52</v>
      </c>
      <c r="E26" s="14">
        <v>37.35</v>
      </c>
      <c r="F26" s="26">
        <f t="shared" si="0"/>
        <v>0.1065891472868217</v>
      </c>
      <c r="G26" s="14">
        <v>0.11</v>
      </c>
      <c r="H26" s="14">
        <v>44.63</v>
      </c>
      <c r="I26" s="14">
        <v>7.69</v>
      </c>
      <c r="J26" s="14">
        <v>14.64</v>
      </c>
      <c r="K26" s="26">
        <f t="shared" si="1"/>
        <v>0.28537924307047308</v>
      </c>
      <c r="L26" s="14">
        <v>103.2</v>
      </c>
      <c r="M26" s="14">
        <v>83.67</v>
      </c>
      <c r="N26" s="14">
        <v>0.28000000000000003</v>
      </c>
      <c r="O26" s="14">
        <v>0.19</v>
      </c>
      <c r="P26" s="18">
        <f t="shared" si="9"/>
        <v>1.5019960161603847</v>
      </c>
      <c r="Q26" s="14">
        <v>5.5</v>
      </c>
      <c r="R26" s="14">
        <v>1.79</v>
      </c>
      <c r="S26" s="14">
        <v>0.69</v>
      </c>
      <c r="T26" s="14">
        <v>3.9</v>
      </c>
      <c r="U26" s="14">
        <v>1.51</v>
      </c>
      <c r="V26" s="14">
        <v>61.29</v>
      </c>
      <c r="X26" s="15">
        <f t="shared" si="10"/>
        <v>2</v>
      </c>
      <c r="Y26" s="15">
        <f t="shared" si="11"/>
        <v>25</v>
      </c>
      <c r="Z26" s="15">
        <f t="shared" si="12"/>
        <v>48</v>
      </c>
      <c r="AA26" s="15">
        <f t="shared" si="13"/>
        <v>8</v>
      </c>
      <c r="AB26" s="15">
        <f t="shared" si="14"/>
        <v>28</v>
      </c>
      <c r="AC26" s="24">
        <f t="shared" si="15"/>
        <v>22.2</v>
      </c>
      <c r="AD26" s="15">
        <f t="shared" si="16"/>
        <v>14</v>
      </c>
    </row>
    <row r="27" spans="1:30" x14ac:dyDescent="0.25">
      <c r="A27" t="s">
        <v>334</v>
      </c>
      <c r="B27">
        <v>10221</v>
      </c>
      <c r="C27" s="1">
        <v>3953</v>
      </c>
      <c r="D27" s="14">
        <v>27.77</v>
      </c>
      <c r="E27" s="14">
        <v>8.23</v>
      </c>
      <c r="F27" s="26">
        <f t="shared" si="0"/>
        <v>3.0000000000000001E-3</v>
      </c>
      <c r="G27" s="14">
        <v>0.03</v>
      </c>
      <c r="H27" s="14">
        <v>22.72</v>
      </c>
      <c r="I27" s="14">
        <v>5.0199999999999996</v>
      </c>
      <c r="J27" s="14">
        <v>18.07</v>
      </c>
      <c r="K27" s="26">
        <f t="shared" si="1"/>
        <v>3.6452004860267312E-2</v>
      </c>
      <c r="L27" s="14">
        <v>1000</v>
      </c>
      <c r="M27" s="14">
        <v>36.229999999999997</v>
      </c>
      <c r="N27" s="14">
        <v>0.35</v>
      </c>
      <c r="O27" s="14">
        <v>0.35</v>
      </c>
      <c r="P27" s="18">
        <f t="shared" si="9"/>
        <v>0.10414858531504947</v>
      </c>
      <c r="Q27" s="14">
        <v>5.48</v>
      </c>
      <c r="R27" s="14">
        <v>2.25</v>
      </c>
      <c r="S27" s="14">
        <v>0.24</v>
      </c>
      <c r="T27" s="14">
        <v>3.05</v>
      </c>
      <c r="U27" s="14">
        <v>0.32</v>
      </c>
      <c r="V27" s="14">
        <v>84.46</v>
      </c>
      <c r="X27" s="15">
        <f t="shared" si="10"/>
        <v>47</v>
      </c>
      <c r="Y27" s="15">
        <f t="shared" si="11"/>
        <v>47</v>
      </c>
      <c r="Z27" s="15">
        <f t="shared" si="12"/>
        <v>29</v>
      </c>
      <c r="AA27" s="15">
        <f t="shared" si="13"/>
        <v>49</v>
      </c>
      <c r="AB27" s="15">
        <f t="shared" si="14"/>
        <v>54</v>
      </c>
      <c r="AC27" s="24">
        <f t="shared" si="15"/>
        <v>45.2</v>
      </c>
      <c r="AD27" s="15">
        <f t="shared" si="16"/>
        <v>54</v>
      </c>
    </row>
    <row r="28" spans="1:30" x14ac:dyDescent="0.25">
      <c r="A28" t="s">
        <v>335</v>
      </c>
      <c r="B28">
        <v>24173</v>
      </c>
      <c r="C28" s="1">
        <v>18365</v>
      </c>
      <c r="D28" s="14">
        <v>351.86</v>
      </c>
      <c r="E28" s="14">
        <v>247.66</v>
      </c>
      <c r="F28" s="26">
        <f t="shared" si="0"/>
        <v>0.80343185370996473</v>
      </c>
      <c r="G28" s="14">
        <v>2.21</v>
      </c>
      <c r="H28" s="14">
        <v>254.43</v>
      </c>
      <c r="I28" s="14">
        <v>32.9</v>
      </c>
      <c r="J28" s="14">
        <v>9.35</v>
      </c>
      <c r="K28" s="26">
        <f t="shared" si="1"/>
        <v>0.32440921170554987</v>
      </c>
      <c r="L28" s="14">
        <v>275.07</v>
      </c>
      <c r="M28" s="14">
        <v>97.34</v>
      </c>
      <c r="N28" s="14">
        <v>0.89</v>
      </c>
      <c r="O28" s="14">
        <v>0.3</v>
      </c>
      <c r="P28" s="18">
        <f t="shared" si="9"/>
        <v>1.0813640390184995</v>
      </c>
      <c r="Q28" s="14">
        <v>5.29</v>
      </c>
      <c r="R28" s="14">
        <v>3.02</v>
      </c>
      <c r="S28" s="14">
        <v>1.82</v>
      </c>
      <c r="T28" s="14">
        <v>2.95</v>
      </c>
      <c r="U28" s="14">
        <v>7.0000000000000007E-2</v>
      </c>
      <c r="V28" s="14">
        <v>69.02</v>
      </c>
      <c r="X28" s="15">
        <f t="shared" si="10"/>
        <v>51</v>
      </c>
      <c r="Y28" s="15">
        <f t="shared" si="11"/>
        <v>48</v>
      </c>
      <c r="Z28" s="15">
        <f t="shared" si="12"/>
        <v>2</v>
      </c>
      <c r="AA28" s="15">
        <f t="shared" si="13"/>
        <v>24</v>
      </c>
      <c r="AB28" s="15">
        <f t="shared" si="14"/>
        <v>10</v>
      </c>
      <c r="AC28" s="24">
        <f t="shared" si="15"/>
        <v>27</v>
      </c>
      <c r="AD28" s="15">
        <f t="shared" si="16"/>
        <v>30</v>
      </c>
    </row>
    <row r="29" spans="1:30" x14ac:dyDescent="0.25">
      <c r="A29" t="s">
        <v>336</v>
      </c>
      <c r="B29">
        <v>15328</v>
      </c>
      <c r="C29" s="1">
        <v>10702</v>
      </c>
      <c r="D29" s="14">
        <v>89.69</v>
      </c>
      <c r="E29" s="14">
        <v>50.77</v>
      </c>
      <c r="F29" s="26">
        <f t="shared" si="0"/>
        <v>6.1766522544780725E-2</v>
      </c>
      <c r="G29" s="14">
        <v>0.02</v>
      </c>
      <c r="H29" s="14">
        <v>79.7</v>
      </c>
      <c r="I29" s="14">
        <v>9.67</v>
      </c>
      <c r="J29" s="14">
        <v>10.78</v>
      </c>
      <c r="K29" s="26">
        <f t="shared" si="1"/>
        <v>0.12165948895958385</v>
      </c>
      <c r="L29" s="14">
        <v>32.380000000000003</v>
      </c>
      <c r="M29" s="14">
        <v>63.69</v>
      </c>
      <c r="N29" s="14">
        <v>0.05</v>
      </c>
      <c r="O29" s="14">
        <v>7.0000000000000007E-2</v>
      </c>
      <c r="P29" s="18">
        <f t="shared" si="9"/>
        <v>1.7379926994226262</v>
      </c>
      <c r="Q29" s="14">
        <v>4.7300000000000004</v>
      </c>
      <c r="R29" s="14">
        <v>2.39</v>
      </c>
      <c r="S29" s="14">
        <v>0.47</v>
      </c>
      <c r="T29" s="14">
        <v>3.4</v>
      </c>
      <c r="U29" s="14">
        <v>0.6</v>
      </c>
      <c r="V29" s="14">
        <v>78.66</v>
      </c>
      <c r="X29" s="15">
        <f t="shared" si="10"/>
        <v>36</v>
      </c>
      <c r="Y29" s="15">
        <f t="shared" si="11"/>
        <v>35</v>
      </c>
      <c r="Z29" s="15">
        <f t="shared" si="12"/>
        <v>22</v>
      </c>
      <c r="AA29" s="15">
        <f t="shared" si="13"/>
        <v>45</v>
      </c>
      <c r="AB29" s="15">
        <f t="shared" si="14"/>
        <v>48</v>
      </c>
      <c r="AC29" s="24">
        <f t="shared" si="15"/>
        <v>37.200000000000003</v>
      </c>
      <c r="AD29" s="15">
        <f t="shared" si="16"/>
        <v>48</v>
      </c>
    </row>
    <row r="30" spans="1:30" x14ac:dyDescent="0.25">
      <c r="A30" t="s">
        <v>337</v>
      </c>
      <c r="B30">
        <v>9348</v>
      </c>
      <c r="C30" s="1">
        <v>7968</v>
      </c>
      <c r="D30" s="14">
        <v>76.37</v>
      </c>
      <c r="E30" s="14">
        <v>60.86</v>
      </c>
      <c r="F30" s="26">
        <f t="shared" si="0"/>
        <v>0.24506943634029643</v>
      </c>
      <c r="G30" s="14">
        <v>0.63</v>
      </c>
      <c r="H30" s="14">
        <v>65.38</v>
      </c>
      <c r="I30" s="14">
        <v>11.03</v>
      </c>
      <c r="J30" s="14">
        <v>14.44</v>
      </c>
      <c r="K30" s="26">
        <f t="shared" si="1"/>
        <v>0.40267735185720743</v>
      </c>
      <c r="L30" s="14">
        <v>257.07</v>
      </c>
      <c r="M30" s="14">
        <v>93.08</v>
      </c>
      <c r="N30" s="14">
        <v>1.03</v>
      </c>
      <c r="O30" s="14">
        <v>0.11</v>
      </c>
      <c r="P30" s="18">
        <f t="shared" si="9"/>
        <v>3.6607031987018859</v>
      </c>
      <c r="Q30" s="14">
        <v>5.49</v>
      </c>
      <c r="R30" s="14">
        <v>1.98</v>
      </c>
      <c r="S30" s="14">
        <v>0.44</v>
      </c>
      <c r="T30" s="14">
        <v>4.43</v>
      </c>
      <c r="U30" s="14">
        <v>1.1000000000000001</v>
      </c>
      <c r="V30" s="14">
        <v>75.06</v>
      </c>
      <c r="X30" s="15">
        <f t="shared" si="10"/>
        <v>10</v>
      </c>
      <c r="Y30" s="15">
        <f t="shared" si="11"/>
        <v>7</v>
      </c>
      <c r="Z30" s="15">
        <f t="shared" si="12"/>
        <v>41</v>
      </c>
      <c r="AA30" s="15">
        <f t="shared" si="13"/>
        <v>41</v>
      </c>
      <c r="AB30" s="15">
        <f t="shared" si="14"/>
        <v>13</v>
      </c>
      <c r="AC30" s="24">
        <f t="shared" si="15"/>
        <v>22.4</v>
      </c>
      <c r="AD30" s="15">
        <f t="shared" si="16"/>
        <v>16</v>
      </c>
    </row>
    <row r="31" spans="1:30" x14ac:dyDescent="0.25">
      <c r="A31" t="s">
        <v>338</v>
      </c>
      <c r="B31">
        <v>9943</v>
      </c>
      <c r="C31" s="1">
        <v>9888</v>
      </c>
      <c r="D31" s="14">
        <v>68.099999999999994</v>
      </c>
      <c r="E31" s="14">
        <v>60.35</v>
      </c>
      <c r="F31" s="26">
        <f t="shared" si="0"/>
        <v>0.77519379844961245</v>
      </c>
      <c r="G31" s="14">
        <v>0.37</v>
      </c>
      <c r="H31" s="14">
        <v>60.59</v>
      </c>
      <c r="I31" s="14">
        <v>7.32</v>
      </c>
      <c r="J31" s="14">
        <v>10.75</v>
      </c>
      <c r="K31" s="26">
        <f t="shared" si="1"/>
        <v>1.2844967662793909</v>
      </c>
      <c r="L31" s="14">
        <v>47.73</v>
      </c>
      <c r="M31" s="14">
        <v>99.6</v>
      </c>
      <c r="N31" s="14">
        <v>0.61</v>
      </c>
      <c r="O31" s="14">
        <v>0.41</v>
      </c>
      <c r="P31" s="18">
        <f t="shared" si="9"/>
        <v>3.132918942144856</v>
      </c>
      <c r="Q31" s="14">
        <v>5.14</v>
      </c>
      <c r="R31" s="14">
        <v>1.53</v>
      </c>
      <c r="S31" s="14">
        <v>0.91</v>
      </c>
      <c r="T31" s="14">
        <v>4.07</v>
      </c>
      <c r="U31" s="14">
        <v>0.93</v>
      </c>
      <c r="V31" s="14">
        <v>65.33</v>
      </c>
      <c r="X31" s="15">
        <f t="shared" si="10"/>
        <v>14</v>
      </c>
      <c r="Y31" s="15">
        <f t="shared" si="11"/>
        <v>16</v>
      </c>
      <c r="Z31" s="15">
        <f t="shared" si="12"/>
        <v>50</v>
      </c>
      <c r="AA31" s="15">
        <f t="shared" si="13"/>
        <v>14</v>
      </c>
      <c r="AB31" s="15">
        <f t="shared" si="14"/>
        <v>7</v>
      </c>
      <c r="AC31" s="24">
        <f t="shared" si="15"/>
        <v>20.2</v>
      </c>
      <c r="AD31" s="15">
        <f t="shared" si="16"/>
        <v>11</v>
      </c>
    </row>
    <row r="32" spans="1:30" x14ac:dyDescent="0.25">
      <c r="A32" t="s">
        <v>339</v>
      </c>
      <c r="B32">
        <v>5144</v>
      </c>
      <c r="C32" s="1">
        <v>1845</v>
      </c>
      <c r="D32" s="14">
        <v>25.57</v>
      </c>
      <c r="E32" s="14">
        <v>17.97</v>
      </c>
      <c r="F32" s="26">
        <f t="shared" si="0"/>
        <v>7.7173253955129265E-2</v>
      </c>
      <c r="G32" s="14">
        <v>0.14000000000000001</v>
      </c>
      <c r="H32" s="14">
        <v>22.51</v>
      </c>
      <c r="I32" s="14">
        <v>3.03</v>
      </c>
      <c r="J32" s="14">
        <v>11.84</v>
      </c>
      <c r="K32" s="26">
        <f t="shared" si="1"/>
        <v>0.42945605985046897</v>
      </c>
      <c r="L32" s="14">
        <v>181.41</v>
      </c>
      <c r="M32" s="14">
        <v>79.819999999999993</v>
      </c>
      <c r="N32" s="14">
        <v>0.76</v>
      </c>
      <c r="O32" s="14">
        <v>-0.01</v>
      </c>
      <c r="P32" s="18">
        <v>5</v>
      </c>
      <c r="Q32" s="14">
        <v>4.8</v>
      </c>
      <c r="R32" s="14">
        <v>2.36</v>
      </c>
      <c r="S32" s="14">
        <v>0.79</v>
      </c>
      <c r="T32" s="14">
        <v>3.3</v>
      </c>
      <c r="U32" s="14">
        <v>0.51</v>
      </c>
      <c r="V32" s="14">
        <v>74.790000000000006</v>
      </c>
      <c r="X32" s="15">
        <f t="shared" si="10"/>
        <v>43</v>
      </c>
      <c r="Y32" s="15">
        <f t="shared" si="11"/>
        <v>40</v>
      </c>
      <c r="Z32" s="15">
        <f t="shared" si="12"/>
        <v>25</v>
      </c>
      <c r="AA32" s="15">
        <f t="shared" si="13"/>
        <v>39</v>
      </c>
      <c r="AB32" s="15">
        <f t="shared" si="14"/>
        <v>35</v>
      </c>
      <c r="AC32" s="24">
        <f t="shared" si="15"/>
        <v>36.4</v>
      </c>
      <c r="AD32" s="15">
        <f t="shared" si="16"/>
        <v>44</v>
      </c>
    </row>
    <row r="33" spans="1:30" x14ac:dyDescent="0.25">
      <c r="A33" t="s">
        <v>340</v>
      </c>
      <c r="B33">
        <v>17362</v>
      </c>
      <c r="C33" s="1">
        <v>5721</v>
      </c>
      <c r="D33" s="14">
        <v>70.72</v>
      </c>
      <c r="E33" s="14">
        <v>56.52</v>
      </c>
      <c r="F33" s="26">
        <f t="shared" si="0"/>
        <v>5.3993799421743829E-2</v>
      </c>
      <c r="G33" s="14">
        <v>0.31</v>
      </c>
      <c r="H33" s="14">
        <v>61.35</v>
      </c>
      <c r="I33" s="14">
        <v>8.7899999999999991</v>
      </c>
      <c r="J33" s="14">
        <v>12.43</v>
      </c>
      <c r="K33" s="26">
        <f t="shared" si="1"/>
        <v>9.5530430682490855E-2</v>
      </c>
      <c r="L33" s="14">
        <v>574.14</v>
      </c>
      <c r="M33" s="14">
        <v>92.13</v>
      </c>
      <c r="N33" s="14">
        <v>0.55000000000000004</v>
      </c>
      <c r="O33" s="14">
        <v>0.01</v>
      </c>
      <c r="P33" s="18">
        <f t="shared" si="9"/>
        <v>9.5530430682490852</v>
      </c>
      <c r="Q33" s="14">
        <v>4.99</v>
      </c>
      <c r="R33" s="14">
        <v>2.4300000000000002</v>
      </c>
      <c r="S33" s="14">
        <v>1.06</v>
      </c>
      <c r="T33" s="14">
        <v>3.47</v>
      </c>
      <c r="U33" s="14">
        <v>1.46</v>
      </c>
      <c r="V33" s="14">
        <v>57.48</v>
      </c>
      <c r="X33" s="15">
        <f t="shared" si="10"/>
        <v>3</v>
      </c>
      <c r="Y33" s="15">
        <f t="shared" si="11"/>
        <v>31</v>
      </c>
      <c r="Z33" s="15">
        <f t="shared" si="12"/>
        <v>20</v>
      </c>
      <c r="AA33" s="15">
        <f t="shared" si="13"/>
        <v>4</v>
      </c>
      <c r="AB33" s="15">
        <f t="shared" si="14"/>
        <v>15</v>
      </c>
      <c r="AC33" s="24">
        <f t="shared" si="15"/>
        <v>14.6</v>
      </c>
      <c r="AD33" s="15">
        <f t="shared" si="16"/>
        <v>4</v>
      </c>
    </row>
    <row r="34" spans="1:30" x14ac:dyDescent="0.25">
      <c r="A34" t="s">
        <v>341</v>
      </c>
      <c r="B34">
        <v>13190</v>
      </c>
      <c r="C34" s="1">
        <v>9618</v>
      </c>
      <c r="D34" s="14">
        <v>118.25</v>
      </c>
      <c r="E34" s="14">
        <v>78.739999999999995</v>
      </c>
      <c r="F34" s="26">
        <f t="shared" si="0"/>
        <v>0.43393057110862265</v>
      </c>
      <c r="G34" s="14">
        <v>0.31</v>
      </c>
      <c r="H34" s="14">
        <v>104.07</v>
      </c>
      <c r="I34" s="14">
        <v>13.74</v>
      </c>
      <c r="J34" s="14">
        <v>11.62</v>
      </c>
      <c r="K34" s="26">
        <f t="shared" si="1"/>
        <v>0.55109292749380578</v>
      </c>
      <c r="L34" s="14">
        <v>71.44</v>
      </c>
      <c r="M34" s="14">
        <v>75.66</v>
      </c>
      <c r="N34" s="14">
        <v>0.4</v>
      </c>
      <c r="O34" s="14">
        <v>0.09</v>
      </c>
      <c r="P34" s="18">
        <f t="shared" si="9"/>
        <v>6.123254749931176</v>
      </c>
      <c r="Q34" s="14">
        <v>4.92</v>
      </c>
      <c r="R34" s="14">
        <v>2.57</v>
      </c>
      <c r="S34" s="14">
        <v>0.72</v>
      </c>
      <c r="T34" s="14">
        <v>3.46</v>
      </c>
      <c r="U34" s="14">
        <v>0.91</v>
      </c>
      <c r="V34" s="14">
        <v>67.34</v>
      </c>
      <c r="X34" s="15">
        <f t="shared" si="10"/>
        <v>16</v>
      </c>
      <c r="Y34" s="15">
        <f t="shared" si="11"/>
        <v>32</v>
      </c>
      <c r="Z34" s="15">
        <f t="shared" si="12"/>
        <v>13</v>
      </c>
      <c r="AA34" s="15">
        <f t="shared" si="13"/>
        <v>20</v>
      </c>
      <c r="AB34" s="15">
        <f t="shared" si="14"/>
        <v>41</v>
      </c>
      <c r="AC34" s="24">
        <f t="shared" si="15"/>
        <v>24.4</v>
      </c>
      <c r="AD34" s="15">
        <f t="shared" si="16"/>
        <v>22</v>
      </c>
    </row>
    <row r="35" spans="1:30" x14ac:dyDescent="0.25">
      <c r="A35" t="s">
        <v>342</v>
      </c>
      <c r="B35">
        <v>2644</v>
      </c>
      <c r="C35" s="1">
        <v>21788</v>
      </c>
      <c r="D35" s="14">
        <v>176.64</v>
      </c>
      <c r="E35" s="14">
        <v>87.4</v>
      </c>
      <c r="F35" s="26">
        <f t="shared" si="0"/>
        <v>0.33404190707561493</v>
      </c>
      <c r="G35" s="14">
        <v>0.33</v>
      </c>
      <c r="H35" s="14">
        <v>158.76</v>
      </c>
      <c r="I35" s="14">
        <v>17.57</v>
      </c>
      <c r="J35" s="14">
        <v>9.9499999999999993</v>
      </c>
      <c r="K35" s="26">
        <f t="shared" si="1"/>
        <v>0.38219897834738548</v>
      </c>
      <c r="L35" s="14">
        <v>98.79</v>
      </c>
      <c r="M35" s="14">
        <v>55.05</v>
      </c>
      <c r="N35" s="14">
        <v>0.38</v>
      </c>
      <c r="O35" s="14">
        <v>0.26</v>
      </c>
      <c r="P35" s="18">
        <f t="shared" si="9"/>
        <v>1.4699960705668671</v>
      </c>
      <c r="Q35" s="14">
        <v>4.68</v>
      </c>
      <c r="R35" s="14">
        <v>2.04</v>
      </c>
      <c r="S35" s="14">
        <v>0.77</v>
      </c>
      <c r="T35" s="14">
        <v>2.69</v>
      </c>
      <c r="U35" s="14">
        <v>0.77</v>
      </c>
      <c r="V35" s="14">
        <v>66.48</v>
      </c>
      <c r="X35" s="15">
        <f t="shared" si="10"/>
        <v>27</v>
      </c>
      <c r="Y35" s="15">
        <f t="shared" si="11"/>
        <v>51</v>
      </c>
      <c r="Z35" s="15">
        <f t="shared" si="12"/>
        <v>39</v>
      </c>
      <c r="AA35" s="15">
        <f t="shared" si="13"/>
        <v>18</v>
      </c>
      <c r="AB35" s="15">
        <f t="shared" si="14"/>
        <v>50</v>
      </c>
      <c r="AC35" s="24">
        <f t="shared" si="15"/>
        <v>37</v>
      </c>
      <c r="AD35" s="15">
        <f t="shared" si="16"/>
        <v>46</v>
      </c>
    </row>
    <row r="36" spans="1:30" x14ac:dyDescent="0.25">
      <c r="A36" t="s">
        <v>343</v>
      </c>
      <c r="B36">
        <v>17398</v>
      </c>
      <c r="C36" s="1">
        <v>12641</v>
      </c>
      <c r="D36" s="14">
        <v>130.27000000000001</v>
      </c>
      <c r="E36" s="14">
        <v>109.57</v>
      </c>
      <c r="F36" s="26">
        <f t="shared" si="0"/>
        <v>0.20393811533052039</v>
      </c>
      <c r="G36" s="14">
        <v>0.57999999999999996</v>
      </c>
      <c r="H36" s="14">
        <v>110.33</v>
      </c>
      <c r="I36" s="14">
        <v>12.47</v>
      </c>
      <c r="J36" s="14">
        <v>9.57</v>
      </c>
      <c r="K36" s="26">
        <f t="shared" si="1"/>
        <v>0.18612586960894442</v>
      </c>
      <c r="L36" s="14">
        <v>284.39999999999998</v>
      </c>
      <c r="M36" s="14">
        <v>99.31</v>
      </c>
      <c r="N36" s="14">
        <v>0.53</v>
      </c>
      <c r="O36" s="14">
        <v>7.0000000000000007E-2</v>
      </c>
      <c r="P36" s="18">
        <f t="shared" si="9"/>
        <v>2.6589409944134914</v>
      </c>
      <c r="Q36" s="14">
        <v>5.71</v>
      </c>
      <c r="R36" s="14">
        <v>5.24</v>
      </c>
      <c r="S36" s="14">
        <v>0.82</v>
      </c>
      <c r="T36" s="14">
        <v>4.8499999999999996</v>
      </c>
      <c r="U36" s="14">
        <v>0.99</v>
      </c>
      <c r="V36" s="14">
        <v>71.900000000000006</v>
      </c>
      <c r="X36" s="15">
        <f t="shared" si="10"/>
        <v>11</v>
      </c>
      <c r="Y36" s="15">
        <f t="shared" si="11"/>
        <v>2</v>
      </c>
      <c r="Z36" s="15">
        <f t="shared" si="12"/>
        <v>1</v>
      </c>
      <c r="AA36" s="15">
        <f t="shared" si="13"/>
        <v>31</v>
      </c>
      <c r="AB36" s="15">
        <f t="shared" si="14"/>
        <v>9</v>
      </c>
      <c r="AC36" s="24">
        <f t="shared" si="15"/>
        <v>10.8</v>
      </c>
      <c r="AD36" s="15">
        <f t="shared" si="16"/>
        <v>1</v>
      </c>
    </row>
    <row r="37" spans="1:30" x14ac:dyDescent="0.25">
      <c r="A37" t="s">
        <v>344</v>
      </c>
      <c r="B37">
        <v>640</v>
      </c>
      <c r="C37" s="1">
        <v>1000</v>
      </c>
      <c r="D37" s="14">
        <v>4.8499999999999996</v>
      </c>
      <c r="E37" s="14">
        <v>3.73</v>
      </c>
      <c r="F37" s="26">
        <f t="shared" si="0"/>
        <v>8.6555106751298322E-3</v>
      </c>
      <c r="G37" s="14">
        <v>0.03</v>
      </c>
      <c r="H37" s="14">
        <v>3.84</v>
      </c>
      <c r="I37" s="14">
        <v>1</v>
      </c>
      <c r="J37" s="14">
        <v>20.7</v>
      </c>
      <c r="K37" s="26">
        <f t="shared" si="1"/>
        <v>0.23205122453431185</v>
      </c>
      <c r="L37" s="14">
        <v>346.6</v>
      </c>
      <c r="M37" s="14">
        <v>97.08</v>
      </c>
      <c r="N37" s="14">
        <v>0.83</v>
      </c>
      <c r="O37" s="14">
        <v>0</v>
      </c>
      <c r="P37" s="18">
        <v>5</v>
      </c>
      <c r="Q37" s="14">
        <v>4.34</v>
      </c>
      <c r="R37" s="14">
        <v>1.29</v>
      </c>
      <c r="S37" s="14">
        <v>0.2</v>
      </c>
      <c r="T37" s="14">
        <v>3.57</v>
      </c>
      <c r="U37" s="14">
        <v>0.05</v>
      </c>
      <c r="V37" s="14">
        <v>95.18</v>
      </c>
      <c r="X37" s="15">
        <f t="shared" si="10"/>
        <v>52</v>
      </c>
      <c r="Y37" s="15">
        <f t="shared" si="11"/>
        <v>28</v>
      </c>
      <c r="Z37" s="15">
        <f t="shared" si="12"/>
        <v>53</v>
      </c>
      <c r="AA37" s="15">
        <f t="shared" si="13"/>
        <v>54</v>
      </c>
      <c r="AB37" s="15">
        <f t="shared" si="14"/>
        <v>11</v>
      </c>
      <c r="AC37" s="24">
        <f t="shared" si="15"/>
        <v>39.6</v>
      </c>
      <c r="AD37" s="15">
        <f t="shared" si="16"/>
        <v>52</v>
      </c>
    </row>
    <row r="38" spans="1:30" x14ac:dyDescent="0.25">
      <c r="A38" t="s">
        <v>345</v>
      </c>
      <c r="B38">
        <v>14565</v>
      </c>
      <c r="C38" s="1">
        <v>29864</v>
      </c>
      <c r="D38" s="14">
        <v>452.48</v>
      </c>
      <c r="E38" s="14">
        <v>364.28</v>
      </c>
      <c r="F38" s="26">
        <f t="shared" si="0"/>
        <v>1.3287775246772966</v>
      </c>
      <c r="G38" s="14">
        <v>0.7</v>
      </c>
      <c r="H38" s="14">
        <v>393.16</v>
      </c>
      <c r="I38" s="14">
        <v>39.57</v>
      </c>
      <c r="J38" s="14">
        <v>8.75</v>
      </c>
      <c r="K38" s="26">
        <f t="shared" si="1"/>
        <v>0.36476817960834979</v>
      </c>
      <c r="L38" s="14">
        <v>52.68</v>
      </c>
      <c r="M38" s="14">
        <v>92.65</v>
      </c>
      <c r="N38" s="14">
        <v>0.19</v>
      </c>
      <c r="O38" s="14">
        <v>0.11</v>
      </c>
      <c r="P38" s="18">
        <f t="shared" si="9"/>
        <v>3.3160743600759073</v>
      </c>
      <c r="Q38" s="14">
        <v>4.91</v>
      </c>
      <c r="R38" s="14">
        <v>1.66</v>
      </c>
      <c r="S38" s="14">
        <v>1.19</v>
      </c>
      <c r="T38" s="14">
        <v>3.28</v>
      </c>
      <c r="U38" s="14">
        <v>0.94</v>
      </c>
      <c r="V38" s="14">
        <v>66.31</v>
      </c>
      <c r="X38" s="15">
        <f t="shared" si="10"/>
        <v>13</v>
      </c>
      <c r="Y38" s="15">
        <f t="shared" si="11"/>
        <v>41</v>
      </c>
      <c r="Z38" s="15">
        <f t="shared" si="12"/>
        <v>49</v>
      </c>
      <c r="AA38" s="15">
        <f t="shared" si="13"/>
        <v>16</v>
      </c>
      <c r="AB38" s="15">
        <f t="shared" si="14"/>
        <v>14</v>
      </c>
      <c r="AC38" s="24">
        <f t="shared" si="15"/>
        <v>26.6</v>
      </c>
      <c r="AD38" s="15">
        <f t="shared" si="16"/>
        <v>26</v>
      </c>
    </row>
    <row r="39" spans="1:30" x14ac:dyDescent="0.25">
      <c r="A39" t="s">
        <v>346</v>
      </c>
      <c r="B39">
        <v>17436</v>
      </c>
      <c r="C39" s="1">
        <v>1310</v>
      </c>
      <c r="D39" s="14">
        <v>14.22</v>
      </c>
      <c r="E39" s="14">
        <v>9.9600000000000009</v>
      </c>
      <c r="F39" s="26">
        <f t="shared" si="0"/>
        <v>0</v>
      </c>
      <c r="G39" s="14">
        <v>0</v>
      </c>
      <c r="H39" s="14">
        <v>12.34</v>
      </c>
      <c r="I39" s="14">
        <v>1.87</v>
      </c>
      <c r="J39" s="14">
        <v>13.18</v>
      </c>
      <c r="K39" s="26">
        <f t="shared" si="1"/>
        <v>0</v>
      </c>
      <c r="L39" s="14">
        <v>25.17</v>
      </c>
      <c r="M39" s="14">
        <v>80.680000000000007</v>
      </c>
      <c r="N39" s="14">
        <v>0.05</v>
      </c>
      <c r="O39" s="14">
        <v>0.04</v>
      </c>
      <c r="P39" s="18"/>
      <c r="Q39" s="14">
        <v>4.12</v>
      </c>
      <c r="R39" s="14">
        <v>3</v>
      </c>
      <c r="S39" s="14">
        <v>0.59</v>
      </c>
      <c r="T39" s="14">
        <v>3.22</v>
      </c>
      <c r="U39" s="14">
        <v>0.03</v>
      </c>
      <c r="V39" s="14">
        <v>87.9</v>
      </c>
      <c r="X39" s="15">
        <f t="shared" si="10"/>
        <v>53</v>
      </c>
      <c r="Y39" s="15">
        <f t="shared" si="11"/>
        <v>42</v>
      </c>
      <c r="Z39" s="15">
        <f t="shared" si="12"/>
        <v>3</v>
      </c>
      <c r="AA39" s="15">
        <f t="shared" si="13"/>
        <v>51</v>
      </c>
      <c r="AB39" s="15">
        <f t="shared" si="14"/>
        <v>34</v>
      </c>
      <c r="AC39" s="24">
        <f t="shared" si="15"/>
        <v>36.6</v>
      </c>
      <c r="AD39" s="15">
        <f t="shared" si="16"/>
        <v>45</v>
      </c>
    </row>
    <row r="40" spans="1:30" x14ac:dyDescent="0.25">
      <c r="A40" t="s">
        <v>347</v>
      </c>
      <c r="B40">
        <v>63377</v>
      </c>
      <c r="C40" s="1">
        <v>30222</v>
      </c>
      <c r="D40" s="14">
        <v>453.96</v>
      </c>
      <c r="E40" s="14">
        <v>324.73</v>
      </c>
      <c r="F40" s="26">
        <f t="shared" si="0"/>
        <v>1.9223520542781753</v>
      </c>
      <c r="G40" s="14">
        <v>1.02</v>
      </c>
      <c r="H40" s="14">
        <v>395.94</v>
      </c>
      <c r="I40" s="14">
        <v>63.51</v>
      </c>
      <c r="J40" s="14">
        <v>13.99</v>
      </c>
      <c r="K40" s="26">
        <f t="shared" si="1"/>
        <v>0.59198474248704314</v>
      </c>
      <c r="L40" s="14">
        <v>53.06</v>
      </c>
      <c r="M40" s="14">
        <v>82.01</v>
      </c>
      <c r="N40" s="14">
        <v>0.31</v>
      </c>
      <c r="O40" s="14">
        <v>0.3</v>
      </c>
      <c r="P40" s="18">
        <f t="shared" si="9"/>
        <v>1.9732824749568105</v>
      </c>
      <c r="Q40" s="14">
        <v>4.8600000000000003</v>
      </c>
      <c r="R40" s="14">
        <v>2.04</v>
      </c>
      <c r="S40" s="14">
        <v>0.93</v>
      </c>
      <c r="T40" s="14">
        <v>3.31</v>
      </c>
      <c r="U40" s="14">
        <v>0.65</v>
      </c>
      <c r="V40" s="14">
        <v>64.349999999999994</v>
      </c>
      <c r="X40" s="15">
        <f t="shared" si="10"/>
        <v>34</v>
      </c>
      <c r="Y40" s="15">
        <f t="shared" si="11"/>
        <v>39</v>
      </c>
      <c r="Z40" s="15">
        <f t="shared" si="12"/>
        <v>39</v>
      </c>
      <c r="AA40" s="15">
        <f t="shared" si="13"/>
        <v>11</v>
      </c>
      <c r="AB40" s="15">
        <f t="shared" si="14"/>
        <v>30</v>
      </c>
      <c r="AC40" s="24">
        <f t="shared" si="15"/>
        <v>30.6</v>
      </c>
      <c r="AD40" s="15">
        <f t="shared" si="16"/>
        <v>34</v>
      </c>
    </row>
    <row r="41" spans="1:30" x14ac:dyDescent="0.25">
      <c r="A41" t="s">
        <v>348</v>
      </c>
      <c r="B41">
        <v>10898</v>
      </c>
      <c r="C41" s="1">
        <v>15976</v>
      </c>
      <c r="D41" s="14">
        <v>190.9</v>
      </c>
      <c r="E41" s="14">
        <v>147.86000000000001</v>
      </c>
      <c r="F41" s="26">
        <f t="shared" si="0"/>
        <v>0.51773518396122487</v>
      </c>
      <c r="G41" s="14">
        <v>0.47</v>
      </c>
      <c r="H41" s="14">
        <v>167.77</v>
      </c>
      <c r="I41" s="14">
        <v>23.4</v>
      </c>
      <c r="J41" s="14">
        <v>12.26</v>
      </c>
      <c r="K41" s="26">
        <f t="shared" si="1"/>
        <v>0.35015229538835713</v>
      </c>
      <c r="L41" s="14">
        <v>90.78</v>
      </c>
      <c r="M41" s="14">
        <v>88.13</v>
      </c>
      <c r="N41" s="14">
        <v>0.32</v>
      </c>
      <c r="O41" s="14">
        <v>0.17</v>
      </c>
      <c r="P41" s="18">
        <f t="shared" si="9"/>
        <v>2.0597193846373947</v>
      </c>
      <c r="Q41" s="14">
        <v>5.01</v>
      </c>
      <c r="R41" s="14">
        <v>2.89</v>
      </c>
      <c r="S41" s="14">
        <v>0.64</v>
      </c>
      <c r="T41" s="14">
        <v>4.09</v>
      </c>
      <c r="U41" s="14">
        <v>0.84</v>
      </c>
      <c r="V41" s="14">
        <v>73.06</v>
      </c>
      <c r="X41" s="15">
        <f t="shared" si="10"/>
        <v>19</v>
      </c>
      <c r="Y41" s="15">
        <f t="shared" si="11"/>
        <v>15</v>
      </c>
      <c r="Z41" s="15">
        <f t="shared" si="12"/>
        <v>5</v>
      </c>
      <c r="AA41" s="15">
        <f t="shared" si="13"/>
        <v>37</v>
      </c>
      <c r="AB41" s="15">
        <f t="shared" si="14"/>
        <v>22</v>
      </c>
      <c r="AC41" s="24">
        <f t="shared" si="15"/>
        <v>19.600000000000001</v>
      </c>
      <c r="AD41" s="15">
        <f t="shared" si="16"/>
        <v>8</v>
      </c>
    </row>
    <row r="42" spans="1:30" x14ac:dyDescent="0.25">
      <c r="A42" t="s">
        <v>349</v>
      </c>
      <c r="B42">
        <v>9035</v>
      </c>
      <c r="C42" s="1">
        <v>2373</v>
      </c>
      <c r="D42" s="14">
        <v>18.559999999999999</v>
      </c>
      <c r="E42" s="14">
        <v>9.7899999999999991</v>
      </c>
      <c r="F42" s="26">
        <f t="shared" si="0"/>
        <v>9.5207870517296081E-2</v>
      </c>
      <c r="G42" s="14">
        <v>0.3</v>
      </c>
      <c r="H42" s="14">
        <v>16.98</v>
      </c>
      <c r="I42" s="14">
        <v>1.52</v>
      </c>
      <c r="J42" s="14">
        <v>8.17</v>
      </c>
      <c r="K42" s="26">
        <f t="shared" si="1"/>
        <v>0.97250123102447483</v>
      </c>
      <c r="L42" s="14">
        <v>315.10000000000002</v>
      </c>
      <c r="M42" s="14">
        <v>57.68</v>
      </c>
      <c r="N42" s="14">
        <v>3.05</v>
      </c>
      <c r="O42" s="14">
        <v>0.89</v>
      </c>
      <c r="P42" s="18">
        <f t="shared" si="9"/>
        <v>1.0926980123870504</v>
      </c>
      <c r="Q42" s="14">
        <v>6.15</v>
      </c>
      <c r="R42" s="14">
        <v>2.27</v>
      </c>
      <c r="S42" s="14">
        <v>0.45</v>
      </c>
      <c r="T42" s="14">
        <v>4.04</v>
      </c>
      <c r="U42" s="14">
        <v>0.26</v>
      </c>
      <c r="V42" s="14">
        <v>84.9</v>
      </c>
      <c r="X42" s="15">
        <f t="shared" si="10"/>
        <v>49</v>
      </c>
      <c r="Y42" s="15">
        <f t="shared" si="11"/>
        <v>19</v>
      </c>
      <c r="Z42" s="15">
        <f t="shared" si="12"/>
        <v>27</v>
      </c>
      <c r="AA42" s="15">
        <f t="shared" si="13"/>
        <v>50</v>
      </c>
      <c r="AB42" s="15">
        <f t="shared" si="14"/>
        <v>49</v>
      </c>
      <c r="AC42" s="24">
        <f t="shared" si="15"/>
        <v>38.799999999999997</v>
      </c>
      <c r="AD42" s="15">
        <f t="shared" si="16"/>
        <v>51</v>
      </c>
    </row>
    <row r="43" spans="1:30" x14ac:dyDescent="0.25">
      <c r="A43" t="s">
        <v>350</v>
      </c>
      <c r="B43">
        <v>11253</v>
      </c>
      <c r="C43" s="1">
        <v>16236</v>
      </c>
      <c r="D43" s="14">
        <v>168.47</v>
      </c>
      <c r="E43" s="14">
        <v>145.44999999999999</v>
      </c>
      <c r="F43" s="26">
        <f t="shared" si="0"/>
        <v>0.70136238090804692</v>
      </c>
      <c r="G43" s="14">
        <v>2.2599999999999998</v>
      </c>
      <c r="H43" s="14">
        <v>144.93</v>
      </c>
      <c r="I43" s="14">
        <v>13.32</v>
      </c>
      <c r="J43" s="14">
        <v>7.91</v>
      </c>
      <c r="K43" s="26">
        <f t="shared" si="1"/>
        <v>0.48220170567758475</v>
      </c>
      <c r="L43" s="14">
        <v>322.23</v>
      </c>
      <c r="M43" s="14">
        <v>100.36</v>
      </c>
      <c r="N43" s="14">
        <v>1.55</v>
      </c>
      <c r="O43" s="14">
        <v>0.28000000000000003</v>
      </c>
      <c r="P43" s="18">
        <f t="shared" si="9"/>
        <v>1.7221489488485169</v>
      </c>
      <c r="Q43" s="14">
        <v>5.39</v>
      </c>
      <c r="R43" s="14">
        <v>1.25</v>
      </c>
      <c r="S43" s="14">
        <v>1.06</v>
      </c>
      <c r="T43" s="14">
        <v>4.0599999999999996</v>
      </c>
      <c r="U43" s="14">
        <v>0.47</v>
      </c>
      <c r="V43" s="14">
        <v>74.83</v>
      </c>
      <c r="X43" s="15">
        <f t="shared" si="10"/>
        <v>45</v>
      </c>
      <c r="Y43" s="15">
        <f t="shared" si="11"/>
        <v>17</v>
      </c>
      <c r="Z43" s="15">
        <f t="shared" si="12"/>
        <v>54</v>
      </c>
      <c r="AA43" s="15">
        <f t="shared" si="13"/>
        <v>40</v>
      </c>
      <c r="AB43" s="15">
        <f t="shared" si="14"/>
        <v>5</v>
      </c>
      <c r="AC43" s="24">
        <f t="shared" si="15"/>
        <v>32.200000000000003</v>
      </c>
      <c r="AD43" s="15">
        <f t="shared" si="16"/>
        <v>39</v>
      </c>
    </row>
    <row r="44" spans="1:30" x14ac:dyDescent="0.25">
      <c r="A44" t="s">
        <v>351</v>
      </c>
      <c r="B44">
        <v>4261</v>
      </c>
      <c r="C44" s="1">
        <v>14385</v>
      </c>
      <c r="D44" s="14">
        <v>197.99</v>
      </c>
      <c r="E44" s="14">
        <v>163.66</v>
      </c>
      <c r="F44" s="26">
        <f t="shared" si="0"/>
        <v>1.3095749248604549</v>
      </c>
      <c r="G44" s="14">
        <v>4.2699999999999996</v>
      </c>
      <c r="H44" s="14">
        <v>163.11000000000001</v>
      </c>
      <c r="I44" s="14">
        <v>27.4</v>
      </c>
      <c r="J44" s="14">
        <v>13.84</v>
      </c>
      <c r="K44" s="26">
        <f t="shared" si="1"/>
        <v>0.80018020582943594</v>
      </c>
      <c r="L44" s="14">
        <v>326.06</v>
      </c>
      <c r="M44" s="14">
        <v>100.34</v>
      </c>
      <c r="N44" s="14">
        <v>2.61</v>
      </c>
      <c r="O44" s="14">
        <v>0.47</v>
      </c>
      <c r="P44" s="18">
        <f t="shared" si="9"/>
        <v>1.7025110762328426</v>
      </c>
      <c r="Q44" s="14">
        <v>5.78</v>
      </c>
      <c r="R44" s="14">
        <v>2.21</v>
      </c>
      <c r="S44" s="14">
        <v>1.23</v>
      </c>
      <c r="T44" s="14">
        <v>4.1399999999999997</v>
      </c>
      <c r="U44" s="14">
        <v>0.71</v>
      </c>
      <c r="V44" s="14">
        <v>65.13</v>
      </c>
      <c r="X44" s="15">
        <f t="shared" si="10"/>
        <v>29</v>
      </c>
      <c r="Y44" s="15">
        <f t="shared" si="11"/>
        <v>13</v>
      </c>
      <c r="Z44" s="15">
        <f t="shared" si="12"/>
        <v>30</v>
      </c>
      <c r="AA44" s="15">
        <f t="shared" si="13"/>
        <v>13</v>
      </c>
      <c r="AB44" s="15">
        <f t="shared" si="14"/>
        <v>6</v>
      </c>
      <c r="AC44" s="24">
        <f t="shared" si="15"/>
        <v>18.2</v>
      </c>
      <c r="AD44" s="15">
        <f t="shared" si="16"/>
        <v>6</v>
      </c>
    </row>
    <row r="45" spans="1:30" x14ac:dyDescent="0.25">
      <c r="A45" t="s">
        <v>352</v>
      </c>
      <c r="B45">
        <v>9349</v>
      </c>
      <c r="C45" s="1">
        <v>11059</v>
      </c>
      <c r="D45" s="14">
        <v>183.93</v>
      </c>
      <c r="E45" s="14">
        <v>76.790000000000006</v>
      </c>
      <c r="F45" s="26">
        <f t="shared" si="0"/>
        <v>0.34057045551298426</v>
      </c>
      <c r="G45" s="14">
        <v>0.4</v>
      </c>
      <c r="H45" s="14">
        <v>151.75</v>
      </c>
      <c r="I45" s="14">
        <v>31.2</v>
      </c>
      <c r="J45" s="14">
        <v>16.96</v>
      </c>
      <c r="K45" s="26">
        <f t="shared" si="1"/>
        <v>0.44350886249900279</v>
      </c>
      <c r="L45" s="14">
        <v>117.45</v>
      </c>
      <c r="M45" s="14">
        <v>50.6</v>
      </c>
      <c r="N45" s="14">
        <v>0.52</v>
      </c>
      <c r="O45" s="14">
        <v>0.15</v>
      </c>
      <c r="P45" s="18">
        <f t="shared" si="9"/>
        <v>2.9567257499933519</v>
      </c>
      <c r="Q45" s="14">
        <v>5.05</v>
      </c>
      <c r="R45" s="14">
        <v>2.4500000000000002</v>
      </c>
      <c r="S45" s="14">
        <v>1.25</v>
      </c>
      <c r="T45" s="14">
        <v>2.33</v>
      </c>
      <c r="U45" s="14">
        <v>1.1499999999999999</v>
      </c>
      <c r="V45" s="14">
        <v>50.69</v>
      </c>
      <c r="X45" s="15">
        <f t="shared" si="10"/>
        <v>9</v>
      </c>
      <c r="Y45" s="15">
        <f t="shared" si="11"/>
        <v>54</v>
      </c>
      <c r="Z45" s="15">
        <f t="shared" si="12"/>
        <v>18</v>
      </c>
      <c r="AA45" s="15">
        <f t="shared" si="13"/>
        <v>1</v>
      </c>
      <c r="AB45" s="15">
        <f t="shared" si="14"/>
        <v>52</v>
      </c>
      <c r="AC45" s="24">
        <f t="shared" si="15"/>
        <v>26.8</v>
      </c>
      <c r="AD45" s="15">
        <f t="shared" si="16"/>
        <v>28</v>
      </c>
    </row>
    <row r="46" spans="1:30" x14ac:dyDescent="0.25">
      <c r="A46" t="s">
        <v>353</v>
      </c>
      <c r="B46">
        <v>2645</v>
      </c>
      <c r="C46" s="1">
        <v>17650</v>
      </c>
      <c r="D46" s="14">
        <v>211.82</v>
      </c>
      <c r="E46" s="14">
        <v>158.91</v>
      </c>
      <c r="F46" s="26">
        <f t="shared" si="0"/>
        <v>0.53593393076787921</v>
      </c>
      <c r="G46" s="14">
        <v>0.61</v>
      </c>
      <c r="H46" s="14">
        <v>177.52</v>
      </c>
      <c r="I46" s="14">
        <v>32.24</v>
      </c>
      <c r="J46" s="14">
        <v>15.22</v>
      </c>
      <c r="K46" s="26">
        <f t="shared" si="1"/>
        <v>0.33725626503547868</v>
      </c>
      <c r="L46" s="14">
        <v>113.82</v>
      </c>
      <c r="M46" s="14">
        <v>89.52</v>
      </c>
      <c r="N46" s="14">
        <v>0.38</v>
      </c>
      <c r="O46" s="14">
        <v>0.26</v>
      </c>
      <c r="P46" s="18">
        <f t="shared" si="9"/>
        <v>1.2971394809056871</v>
      </c>
      <c r="Q46" s="14">
        <v>4.87</v>
      </c>
      <c r="R46" s="14">
        <v>2.77</v>
      </c>
      <c r="S46" s="14">
        <v>1.1200000000000001</v>
      </c>
      <c r="T46" s="14">
        <v>3.33</v>
      </c>
      <c r="U46" s="14">
        <v>1.34</v>
      </c>
      <c r="V46" s="14">
        <v>56.59</v>
      </c>
      <c r="X46" s="15">
        <f t="shared" si="10"/>
        <v>4</v>
      </c>
      <c r="Y46" s="15">
        <f t="shared" si="11"/>
        <v>37</v>
      </c>
      <c r="Z46" s="15">
        <f t="shared" si="12"/>
        <v>6</v>
      </c>
      <c r="AA46" s="15">
        <f t="shared" si="13"/>
        <v>3</v>
      </c>
      <c r="AB46" s="15">
        <f t="shared" si="14"/>
        <v>20</v>
      </c>
      <c r="AC46" s="24">
        <f t="shared" si="15"/>
        <v>14</v>
      </c>
      <c r="AD46" s="15">
        <f t="shared" si="16"/>
        <v>3</v>
      </c>
    </row>
    <row r="47" spans="1:30" x14ac:dyDescent="0.25">
      <c r="A47" t="s">
        <v>354</v>
      </c>
      <c r="B47">
        <v>18507</v>
      </c>
      <c r="C47" s="1">
        <v>10682</v>
      </c>
      <c r="D47" s="14">
        <v>78.42</v>
      </c>
      <c r="E47" s="14">
        <v>56.63</v>
      </c>
      <c r="F47" s="26">
        <f t="shared" si="0"/>
        <v>0.2101661779081134</v>
      </c>
      <c r="G47" s="14">
        <v>0.43</v>
      </c>
      <c r="H47" s="14">
        <v>71.819999999999993</v>
      </c>
      <c r="I47" s="14">
        <v>7.38</v>
      </c>
      <c r="J47" s="14">
        <v>9.41</v>
      </c>
      <c r="K47" s="26">
        <f t="shared" si="1"/>
        <v>0.3711216279500501</v>
      </c>
      <c r="L47" s="14">
        <v>204.6</v>
      </c>
      <c r="M47" s="14">
        <v>78.849999999999994</v>
      </c>
      <c r="N47" s="14">
        <v>0.77</v>
      </c>
      <c r="O47" s="14">
        <v>0.37</v>
      </c>
      <c r="P47" s="18">
        <f t="shared" si="9"/>
        <v>1.0030314268920273</v>
      </c>
      <c r="Q47" s="14">
        <v>6.51</v>
      </c>
      <c r="R47" s="14">
        <v>1.84</v>
      </c>
      <c r="S47" s="14">
        <v>1.21</v>
      </c>
      <c r="T47" s="14">
        <v>4.63</v>
      </c>
      <c r="U47" s="14">
        <v>0.57999999999999996</v>
      </c>
      <c r="V47" s="14">
        <v>69.87</v>
      </c>
      <c r="X47" s="15">
        <f t="shared" si="10"/>
        <v>38</v>
      </c>
      <c r="Y47" s="15">
        <f t="shared" si="11"/>
        <v>4</v>
      </c>
      <c r="Z47" s="15">
        <f t="shared" si="12"/>
        <v>46</v>
      </c>
      <c r="AA47" s="15">
        <f t="shared" si="13"/>
        <v>28</v>
      </c>
      <c r="AB47" s="15">
        <f t="shared" si="14"/>
        <v>36</v>
      </c>
      <c r="AC47" s="24">
        <f t="shared" si="15"/>
        <v>30.4</v>
      </c>
      <c r="AD47" s="15">
        <f t="shared" si="16"/>
        <v>33</v>
      </c>
    </row>
    <row r="48" spans="1:30" x14ac:dyDescent="0.25">
      <c r="A48" t="s">
        <v>355</v>
      </c>
      <c r="B48">
        <v>68442</v>
      </c>
      <c r="C48" s="1">
        <v>18837</v>
      </c>
      <c r="D48" s="14">
        <v>211.78</v>
      </c>
      <c r="E48" s="14">
        <v>169.79</v>
      </c>
      <c r="F48" s="26">
        <f t="shared" si="0"/>
        <v>1.1066786771329302</v>
      </c>
      <c r="G48" s="14">
        <v>1.72</v>
      </c>
      <c r="H48" s="14">
        <v>193.58</v>
      </c>
      <c r="I48" s="14">
        <v>18.87</v>
      </c>
      <c r="J48" s="14">
        <v>8.91</v>
      </c>
      <c r="K48" s="26">
        <f t="shared" si="1"/>
        <v>0.65179261271743349</v>
      </c>
      <c r="L48" s="14">
        <v>155.41999999999999</v>
      </c>
      <c r="M48" s="14">
        <v>87.71</v>
      </c>
      <c r="N48" s="14">
        <v>1.02</v>
      </c>
      <c r="O48" s="14">
        <v>0.49</v>
      </c>
      <c r="P48" s="18">
        <f t="shared" si="9"/>
        <v>1.3301890055457826</v>
      </c>
      <c r="Q48" s="14">
        <v>5.54</v>
      </c>
      <c r="R48" s="14">
        <v>2.44</v>
      </c>
      <c r="S48" s="14">
        <v>0.9</v>
      </c>
      <c r="T48" s="14">
        <v>4.28</v>
      </c>
      <c r="U48" s="14">
        <v>0.66</v>
      </c>
      <c r="V48" s="14">
        <v>71.92</v>
      </c>
      <c r="X48" s="15">
        <f t="shared" si="10"/>
        <v>31</v>
      </c>
      <c r="Y48" s="15">
        <f t="shared" si="11"/>
        <v>10</v>
      </c>
      <c r="Z48" s="15">
        <f t="shared" si="12"/>
        <v>19</v>
      </c>
      <c r="AA48" s="15">
        <f t="shared" si="13"/>
        <v>33</v>
      </c>
      <c r="AB48" s="15">
        <f t="shared" si="14"/>
        <v>24</v>
      </c>
      <c r="AC48" s="24">
        <f t="shared" si="15"/>
        <v>23.4</v>
      </c>
      <c r="AD48" s="15">
        <f t="shared" si="16"/>
        <v>20</v>
      </c>
    </row>
    <row r="49" spans="1:30" x14ac:dyDescent="0.25">
      <c r="A49" t="s">
        <v>356</v>
      </c>
      <c r="B49">
        <v>64062</v>
      </c>
      <c r="C49" s="1">
        <v>4540</v>
      </c>
      <c r="D49" s="14">
        <v>50.69</v>
      </c>
      <c r="E49" s="14">
        <v>31.56</v>
      </c>
      <c r="F49" s="26">
        <f t="shared" si="0"/>
        <v>9.899208063354932E-2</v>
      </c>
      <c r="G49" s="14">
        <v>0.11</v>
      </c>
      <c r="H49" s="14">
        <v>44.81</v>
      </c>
      <c r="I49" s="14">
        <v>5.69</v>
      </c>
      <c r="J49" s="14">
        <v>11.22</v>
      </c>
      <c r="K49" s="26">
        <f t="shared" si="1"/>
        <v>0.31366311987816642</v>
      </c>
      <c r="L49" s="14">
        <v>111.12</v>
      </c>
      <c r="M49" s="14">
        <v>70.44</v>
      </c>
      <c r="N49" s="14">
        <v>0.34</v>
      </c>
      <c r="O49" s="14">
        <v>-0.03</v>
      </c>
      <c r="P49" s="18">
        <v>5</v>
      </c>
      <c r="Q49" s="14">
        <v>4.8</v>
      </c>
      <c r="R49" s="14">
        <v>2.14</v>
      </c>
      <c r="S49" s="14">
        <v>0.64</v>
      </c>
      <c r="T49" s="14">
        <v>3.32</v>
      </c>
      <c r="U49" s="14">
        <v>0.78</v>
      </c>
      <c r="V49" s="14">
        <v>75.180000000000007</v>
      </c>
      <c r="X49" s="15">
        <f t="shared" si="10"/>
        <v>25</v>
      </c>
      <c r="Y49" s="15">
        <f t="shared" si="11"/>
        <v>38</v>
      </c>
      <c r="Z49" s="15">
        <f t="shared" si="12"/>
        <v>35</v>
      </c>
      <c r="AA49" s="15">
        <f t="shared" si="13"/>
        <v>42</v>
      </c>
      <c r="AB49" s="15">
        <f t="shared" si="14"/>
        <v>45</v>
      </c>
      <c r="AC49" s="24">
        <f t="shared" si="15"/>
        <v>37</v>
      </c>
      <c r="AD49" s="15">
        <f t="shared" si="16"/>
        <v>46</v>
      </c>
    </row>
    <row r="50" spans="1:30" x14ac:dyDescent="0.25">
      <c r="A50" t="s">
        <v>357</v>
      </c>
      <c r="B50">
        <v>68324</v>
      </c>
      <c r="C50" s="1">
        <v>8619</v>
      </c>
      <c r="D50" s="14">
        <v>128.36000000000001</v>
      </c>
      <c r="E50" s="14">
        <v>99.69</v>
      </c>
      <c r="F50" s="26">
        <f t="shared" si="0"/>
        <v>0.35273368606701938</v>
      </c>
      <c r="G50" s="14">
        <v>0.02</v>
      </c>
      <c r="H50" s="14">
        <v>114.44</v>
      </c>
      <c r="I50" s="14">
        <v>14.1</v>
      </c>
      <c r="J50" s="14">
        <v>10.99</v>
      </c>
      <c r="K50" s="26">
        <f t="shared" si="1"/>
        <v>0.3538305608055165</v>
      </c>
      <c r="L50" s="14">
        <v>5.67</v>
      </c>
      <c r="M50" s="14">
        <v>87.11</v>
      </c>
      <c r="N50" s="14">
        <v>0.02</v>
      </c>
      <c r="O50" s="14">
        <v>0.03</v>
      </c>
      <c r="P50" s="18">
        <f t="shared" si="9"/>
        <v>11.79435202685055</v>
      </c>
      <c r="Q50" s="14">
        <v>4.45</v>
      </c>
      <c r="R50" s="14">
        <v>2.56</v>
      </c>
      <c r="S50" s="14">
        <v>0.99</v>
      </c>
      <c r="T50" s="14">
        <v>3.06</v>
      </c>
      <c r="U50" s="14">
        <v>0.84</v>
      </c>
      <c r="V50" s="14">
        <v>62.14</v>
      </c>
      <c r="X50" s="15">
        <f t="shared" si="10"/>
        <v>19</v>
      </c>
      <c r="Y50" s="15">
        <f t="shared" si="11"/>
        <v>46</v>
      </c>
      <c r="Z50" s="15">
        <f t="shared" si="12"/>
        <v>15</v>
      </c>
      <c r="AA50" s="15">
        <f t="shared" si="13"/>
        <v>9</v>
      </c>
      <c r="AB50" s="15">
        <f t="shared" si="14"/>
        <v>25</v>
      </c>
      <c r="AC50" s="24">
        <f t="shared" si="15"/>
        <v>22.8</v>
      </c>
      <c r="AD50" s="15">
        <f t="shared" si="16"/>
        <v>19</v>
      </c>
    </row>
    <row r="51" spans="1:30" x14ac:dyDescent="0.25">
      <c r="A51" t="s">
        <v>358</v>
      </c>
      <c r="B51">
        <v>4118</v>
      </c>
      <c r="C51" s="1">
        <v>12103</v>
      </c>
      <c r="D51" s="14">
        <v>130.44</v>
      </c>
      <c r="E51" s="14">
        <v>94.86</v>
      </c>
      <c r="F51" s="26">
        <f t="shared" si="0"/>
        <v>0.40398831012549424</v>
      </c>
      <c r="G51" s="14">
        <v>1.41</v>
      </c>
      <c r="H51" s="14">
        <v>115.85</v>
      </c>
      <c r="I51" s="14">
        <v>14.09</v>
      </c>
      <c r="J51" s="14">
        <v>10.8</v>
      </c>
      <c r="K51" s="26">
        <f t="shared" si="1"/>
        <v>0.42587846313039662</v>
      </c>
      <c r="L51" s="14">
        <v>349.02</v>
      </c>
      <c r="M51" s="14">
        <v>81.88</v>
      </c>
      <c r="N51" s="14">
        <v>1.49</v>
      </c>
      <c r="O51" s="14">
        <v>0.23</v>
      </c>
      <c r="P51" s="18">
        <f t="shared" si="9"/>
        <v>1.8516454918712897</v>
      </c>
      <c r="Q51" s="14">
        <v>5.29</v>
      </c>
      <c r="R51" s="14">
        <v>2.21</v>
      </c>
      <c r="S51" s="14">
        <v>0.59</v>
      </c>
      <c r="T51" s="14">
        <v>4.01</v>
      </c>
      <c r="U51" s="14">
        <v>0.95</v>
      </c>
      <c r="V51" s="14">
        <v>72.260000000000005</v>
      </c>
      <c r="X51" s="15">
        <f t="shared" si="10"/>
        <v>12</v>
      </c>
      <c r="Y51" s="15">
        <f t="shared" si="11"/>
        <v>22</v>
      </c>
      <c r="Z51" s="15">
        <f t="shared" si="12"/>
        <v>30</v>
      </c>
      <c r="AA51" s="15">
        <f t="shared" si="13"/>
        <v>34</v>
      </c>
      <c r="AB51" s="15">
        <f t="shared" si="14"/>
        <v>32</v>
      </c>
      <c r="AC51" s="24">
        <f t="shared" si="15"/>
        <v>26</v>
      </c>
      <c r="AD51" s="15">
        <f t="shared" si="16"/>
        <v>23</v>
      </c>
    </row>
    <row r="52" spans="1:30" x14ac:dyDescent="0.25">
      <c r="A52" t="s">
        <v>359</v>
      </c>
      <c r="B52">
        <v>8936</v>
      </c>
      <c r="C52" s="1">
        <v>11816</v>
      </c>
      <c r="D52" s="14">
        <v>123.9</v>
      </c>
      <c r="E52" s="14">
        <v>109.92</v>
      </c>
      <c r="F52" s="26">
        <f t="shared" si="0"/>
        <v>0.37685657282199064</v>
      </c>
      <c r="G52" s="14">
        <v>0.85</v>
      </c>
      <c r="H52" s="14">
        <v>99.36</v>
      </c>
      <c r="I52" s="14">
        <v>12.09</v>
      </c>
      <c r="J52" s="14">
        <v>9.76</v>
      </c>
      <c r="K52" s="26">
        <f t="shared" si="1"/>
        <v>0.34284622709424184</v>
      </c>
      <c r="L52" s="14">
        <v>225.55</v>
      </c>
      <c r="M52" s="14">
        <v>110.63</v>
      </c>
      <c r="N52" s="14">
        <v>0.77</v>
      </c>
      <c r="O52" s="14">
        <v>0.28000000000000003</v>
      </c>
      <c r="P52" s="18">
        <f t="shared" si="9"/>
        <v>1.2244508110508636</v>
      </c>
      <c r="Q52" s="14">
        <v>4.63</v>
      </c>
      <c r="R52" s="14">
        <v>2.35</v>
      </c>
      <c r="S52" s="14">
        <v>1.1100000000000001</v>
      </c>
      <c r="T52" s="14">
        <v>3.39</v>
      </c>
      <c r="U52" s="14">
        <v>0.78</v>
      </c>
      <c r="V52" s="14">
        <v>64.849999999999994</v>
      </c>
      <c r="X52" s="15">
        <f t="shared" si="10"/>
        <v>25</v>
      </c>
      <c r="Y52" s="15">
        <f t="shared" si="11"/>
        <v>36</v>
      </c>
      <c r="Z52" s="15">
        <f t="shared" si="12"/>
        <v>26</v>
      </c>
      <c r="AA52" s="15">
        <f t="shared" si="13"/>
        <v>12</v>
      </c>
      <c r="AB52" s="15">
        <f t="shared" si="14"/>
        <v>1</v>
      </c>
      <c r="AC52" s="24">
        <f t="shared" si="15"/>
        <v>20</v>
      </c>
      <c r="AD52" s="15">
        <f t="shared" si="16"/>
        <v>9</v>
      </c>
    </row>
    <row r="53" spans="1:30" x14ac:dyDescent="0.25">
      <c r="A53" t="s">
        <v>360</v>
      </c>
      <c r="B53">
        <v>10794</v>
      </c>
      <c r="C53" s="1">
        <v>19164</v>
      </c>
      <c r="D53" s="14">
        <v>254.35</v>
      </c>
      <c r="E53" s="14">
        <v>201.03</v>
      </c>
      <c r="F53" s="26">
        <f t="shared" si="0"/>
        <v>0.4888666856979732</v>
      </c>
      <c r="G53" s="14">
        <v>1.37</v>
      </c>
      <c r="H53" s="14">
        <v>221.27</v>
      </c>
      <c r="I53" s="14">
        <v>31.17</v>
      </c>
      <c r="J53" s="14">
        <v>12.25</v>
      </c>
      <c r="K53" s="26">
        <f t="shared" si="1"/>
        <v>0.2431809609003498</v>
      </c>
      <c r="L53" s="14">
        <v>280.24</v>
      </c>
      <c r="M53" s="14">
        <v>90.85</v>
      </c>
      <c r="N53" s="14">
        <v>0.68</v>
      </c>
      <c r="O53" s="14">
        <v>0.22</v>
      </c>
      <c r="P53" s="18">
        <f t="shared" si="9"/>
        <v>1.1053680040924991</v>
      </c>
      <c r="Q53" s="14">
        <v>4.8600000000000003</v>
      </c>
      <c r="R53" s="14">
        <v>2.27</v>
      </c>
      <c r="S53" s="14">
        <v>1.24</v>
      </c>
      <c r="T53" s="14">
        <v>3.22</v>
      </c>
      <c r="U53" s="14">
        <v>0.82</v>
      </c>
      <c r="V53" s="14">
        <v>59.56</v>
      </c>
      <c r="X53" s="15">
        <f t="shared" si="10"/>
        <v>21</v>
      </c>
      <c r="Y53" s="15">
        <f t="shared" si="11"/>
        <v>42</v>
      </c>
      <c r="Z53" s="15">
        <f t="shared" si="12"/>
        <v>27</v>
      </c>
      <c r="AA53" s="15">
        <f t="shared" si="13"/>
        <v>5</v>
      </c>
      <c r="AB53" s="15">
        <f t="shared" si="14"/>
        <v>16</v>
      </c>
      <c r="AC53" s="24">
        <f t="shared" si="15"/>
        <v>22.2</v>
      </c>
      <c r="AD53" s="15">
        <f t="shared" si="16"/>
        <v>14</v>
      </c>
    </row>
    <row r="54" spans="1:30" x14ac:dyDescent="0.25">
      <c r="A54" t="s">
        <v>361</v>
      </c>
      <c r="B54">
        <v>8486</v>
      </c>
      <c r="C54" s="1">
        <v>39791</v>
      </c>
      <c r="D54" s="14">
        <v>421.55</v>
      </c>
      <c r="E54" s="14">
        <v>360.35</v>
      </c>
      <c r="F54" s="26">
        <f t="shared" si="0"/>
        <v>2.6242722794446931</v>
      </c>
      <c r="G54" s="14">
        <v>2.93</v>
      </c>
      <c r="H54" s="14">
        <v>354.34</v>
      </c>
      <c r="I54" s="14">
        <v>32.65</v>
      </c>
      <c r="J54" s="14">
        <v>7.75</v>
      </c>
      <c r="K54" s="26">
        <f t="shared" si="1"/>
        <v>0.72825649492013123</v>
      </c>
      <c r="L54" s="14">
        <v>111.65</v>
      </c>
      <c r="M54" s="14">
        <v>101.7</v>
      </c>
      <c r="N54" s="14">
        <v>0.81</v>
      </c>
      <c r="O54" s="14">
        <v>0.43</v>
      </c>
      <c r="P54" s="18">
        <f t="shared" si="9"/>
        <v>1.6936197556282122</v>
      </c>
      <c r="Q54" s="14">
        <v>5.22</v>
      </c>
      <c r="R54" s="14">
        <v>2.93</v>
      </c>
      <c r="S54" s="14">
        <v>1.1200000000000001</v>
      </c>
      <c r="T54" s="14">
        <v>3.93</v>
      </c>
      <c r="U54" s="14">
        <v>0.61</v>
      </c>
      <c r="V54" s="14">
        <v>72.28</v>
      </c>
      <c r="X54" s="15">
        <f t="shared" si="10"/>
        <v>35</v>
      </c>
      <c r="Y54" s="15">
        <f t="shared" si="11"/>
        <v>23</v>
      </c>
      <c r="Z54" s="15">
        <f t="shared" si="12"/>
        <v>4</v>
      </c>
      <c r="AA54" s="15">
        <f t="shared" si="13"/>
        <v>35</v>
      </c>
      <c r="AB54" s="15">
        <f t="shared" si="14"/>
        <v>3</v>
      </c>
      <c r="AC54" s="24">
        <f t="shared" si="15"/>
        <v>20</v>
      </c>
      <c r="AD54" s="15">
        <f t="shared" si="16"/>
        <v>9</v>
      </c>
    </row>
    <row r="55" spans="1:30" x14ac:dyDescent="0.25">
      <c r="A55" t="s">
        <v>362</v>
      </c>
      <c r="B55">
        <v>1133</v>
      </c>
      <c r="C55" s="1">
        <v>8024</v>
      </c>
      <c r="D55" s="14">
        <v>91.84</v>
      </c>
      <c r="E55" s="14">
        <v>59.26</v>
      </c>
      <c r="F55" s="26">
        <f t="shared" si="0"/>
        <v>0.1906428727693221</v>
      </c>
      <c r="G55" s="14">
        <v>0.61</v>
      </c>
      <c r="H55" s="14">
        <v>79.209999999999994</v>
      </c>
      <c r="I55" s="14">
        <v>11.67</v>
      </c>
      <c r="J55" s="14">
        <v>12.7</v>
      </c>
      <c r="K55" s="26">
        <f t="shared" si="1"/>
        <v>0.32170582647540008</v>
      </c>
      <c r="L55" s="14">
        <v>319.97000000000003</v>
      </c>
      <c r="M55" s="14">
        <v>74.819999999999993</v>
      </c>
      <c r="N55" s="14">
        <v>1.02</v>
      </c>
      <c r="O55" s="14">
        <v>0.13</v>
      </c>
      <c r="P55" s="18">
        <f t="shared" si="9"/>
        <v>2.4746602036569234</v>
      </c>
      <c r="Q55" s="14">
        <v>4.88</v>
      </c>
      <c r="R55" s="14">
        <v>2.57</v>
      </c>
      <c r="S55" s="14">
        <v>0.57999999999999996</v>
      </c>
      <c r="T55" s="14">
        <v>3.54</v>
      </c>
      <c r="U55" s="14">
        <v>0.57999999999999996</v>
      </c>
      <c r="V55" s="14">
        <v>76.39</v>
      </c>
      <c r="X55" s="15">
        <f t="shared" si="10"/>
        <v>38</v>
      </c>
      <c r="Y55" s="15">
        <f t="shared" si="11"/>
        <v>29</v>
      </c>
      <c r="Z55" s="15">
        <f t="shared" si="12"/>
        <v>13</v>
      </c>
      <c r="AA55" s="15">
        <f t="shared" si="13"/>
        <v>43</v>
      </c>
      <c r="AB55" s="15">
        <f t="shared" si="14"/>
        <v>42</v>
      </c>
      <c r="AC55" s="24">
        <f t="shared" si="15"/>
        <v>33</v>
      </c>
      <c r="AD55" s="15">
        <f t="shared" si="16"/>
        <v>40</v>
      </c>
    </row>
    <row r="56" spans="1:30" x14ac:dyDescent="0.25">
      <c r="A56" t="s">
        <v>363</v>
      </c>
      <c r="B56">
        <v>10100</v>
      </c>
      <c r="C56" s="1">
        <v>12079</v>
      </c>
      <c r="D56" s="14">
        <v>151.29</v>
      </c>
      <c r="E56" s="14">
        <v>134.02000000000001</v>
      </c>
      <c r="F56" s="26">
        <f t="shared" si="0"/>
        <v>0.80233079336620361</v>
      </c>
      <c r="G56" s="14">
        <v>1.79</v>
      </c>
      <c r="H56" s="14">
        <v>134.79</v>
      </c>
      <c r="I56" s="14">
        <v>16.649999999999999</v>
      </c>
      <c r="J56" s="14">
        <v>11.01</v>
      </c>
      <c r="K56" s="26">
        <f t="shared" si="1"/>
        <v>0.59866497042695388</v>
      </c>
      <c r="L56" s="14">
        <v>223.1</v>
      </c>
      <c r="M56" s="14">
        <v>99.43</v>
      </c>
      <c r="N56" s="14">
        <v>1.34</v>
      </c>
      <c r="O56" s="14">
        <v>0.52</v>
      </c>
      <c r="P56" s="18">
        <f t="shared" si="9"/>
        <v>1.1512787892826035</v>
      </c>
      <c r="Q56" s="14">
        <v>6.14</v>
      </c>
      <c r="R56" s="14">
        <v>1.45</v>
      </c>
      <c r="S56" s="14">
        <v>0.93</v>
      </c>
      <c r="T56" s="14">
        <v>4.99</v>
      </c>
      <c r="U56" s="14">
        <v>1.1599999999999999</v>
      </c>
      <c r="V56" s="14">
        <v>67.709999999999994</v>
      </c>
      <c r="X56" s="15">
        <f t="shared" si="10"/>
        <v>8</v>
      </c>
      <c r="Y56" s="15">
        <f t="shared" si="11"/>
        <v>1</v>
      </c>
      <c r="Z56" s="15">
        <f t="shared" si="12"/>
        <v>52</v>
      </c>
      <c r="AA56" s="15">
        <f t="shared" si="13"/>
        <v>22</v>
      </c>
      <c r="AB56" s="15">
        <f t="shared" si="14"/>
        <v>8</v>
      </c>
      <c r="AC56" s="24">
        <f t="shared" si="15"/>
        <v>18.2</v>
      </c>
      <c r="AD56" s="15">
        <f t="shared" si="16"/>
        <v>6</v>
      </c>
    </row>
    <row r="57" spans="1:30" x14ac:dyDescent="0.25">
      <c r="A57" t="s">
        <v>364</v>
      </c>
      <c r="B57">
        <v>63133</v>
      </c>
      <c r="C57" s="1">
        <v>28271</v>
      </c>
      <c r="D57" s="14">
        <v>330.64</v>
      </c>
      <c r="E57" s="14">
        <v>263.07</v>
      </c>
      <c r="F57" s="26">
        <f t="shared" si="0"/>
        <v>1.1809086435952107</v>
      </c>
      <c r="G57" s="14">
        <v>0.72</v>
      </c>
      <c r="H57" s="14">
        <v>257.83</v>
      </c>
      <c r="I57" s="14">
        <v>30.67</v>
      </c>
      <c r="J57" s="14">
        <v>9.2799999999999994</v>
      </c>
      <c r="K57" s="26">
        <f t="shared" si="1"/>
        <v>0.44889521556817991</v>
      </c>
      <c r="L57" s="14">
        <v>60.97</v>
      </c>
      <c r="M57" s="14">
        <v>102.03</v>
      </c>
      <c r="N57" s="14">
        <v>0.27</v>
      </c>
      <c r="O57" s="14">
        <v>0.2</v>
      </c>
      <c r="P57" s="18">
        <f t="shared" si="9"/>
        <v>2.2444760778408992</v>
      </c>
      <c r="Q57" s="14">
        <v>5.0599999999999996</v>
      </c>
      <c r="R57" s="14">
        <v>2.71</v>
      </c>
      <c r="S57" s="14">
        <v>0.76</v>
      </c>
      <c r="T57" s="14">
        <v>3.93</v>
      </c>
      <c r="U57" s="14">
        <v>0.9</v>
      </c>
      <c r="V57" s="14">
        <v>71.91</v>
      </c>
      <c r="X57" s="15">
        <f t="shared" si="10"/>
        <v>17</v>
      </c>
      <c r="Y57" s="15">
        <f t="shared" si="11"/>
        <v>23</v>
      </c>
      <c r="Z57" s="15">
        <f t="shared" si="12"/>
        <v>8</v>
      </c>
      <c r="AA57" s="15">
        <f t="shared" si="13"/>
        <v>32</v>
      </c>
      <c r="AB57" s="15">
        <f t="shared" si="14"/>
        <v>2</v>
      </c>
      <c r="AC57" s="24">
        <f t="shared" si="15"/>
        <v>16.399999999999999</v>
      </c>
      <c r="AD57" s="15">
        <f t="shared" si="16"/>
        <v>5</v>
      </c>
    </row>
    <row r="58" spans="1:30" x14ac:dyDescent="0.25">
      <c r="A58" t="s">
        <v>365</v>
      </c>
      <c r="B58">
        <v>12396</v>
      </c>
      <c r="C58" s="1">
        <v>4710</v>
      </c>
      <c r="D58" s="14">
        <v>43.87</v>
      </c>
      <c r="E58" s="14">
        <v>29.69</v>
      </c>
      <c r="F58" s="26">
        <f t="shared" si="0"/>
        <v>0.12254901960784315</v>
      </c>
      <c r="G58" s="14">
        <v>0.05</v>
      </c>
      <c r="H58" s="14">
        <v>39.22</v>
      </c>
      <c r="I58" s="14">
        <v>4.43</v>
      </c>
      <c r="J58" s="14">
        <v>10.09</v>
      </c>
      <c r="K58" s="26">
        <f t="shared" si="1"/>
        <v>0.41276193872631572</v>
      </c>
      <c r="L58" s="14">
        <v>40.799999999999997</v>
      </c>
      <c r="M58" s="14">
        <v>75.7</v>
      </c>
      <c r="N58" s="14">
        <v>0.17</v>
      </c>
      <c r="O58" s="14">
        <v>0.35</v>
      </c>
      <c r="P58" s="18">
        <f t="shared" si="9"/>
        <v>1.1793198249323307</v>
      </c>
      <c r="Q58" s="14">
        <v>5.26</v>
      </c>
      <c r="R58" s="14">
        <v>1.91</v>
      </c>
      <c r="S58" s="14">
        <v>0.54</v>
      </c>
      <c r="T58" s="14">
        <v>4.05</v>
      </c>
      <c r="U58" s="14">
        <v>1.26</v>
      </c>
      <c r="V58" s="14">
        <v>69.180000000000007</v>
      </c>
      <c r="X58" s="15">
        <f t="shared" si="10"/>
        <v>6</v>
      </c>
      <c r="Y58" s="15">
        <f t="shared" si="11"/>
        <v>18</v>
      </c>
      <c r="Z58" s="15">
        <f t="shared" si="12"/>
        <v>43</v>
      </c>
      <c r="AA58" s="15">
        <f t="shared" si="13"/>
        <v>26</v>
      </c>
      <c r="AB58" s="15">
        <f t="shared" si="14"/>
        <v>40</v>
      </c>
      <c r="AC58" s="24">
        <f t="shared" si="15"/>
        <v>26.6</v>
      </c>
      <c r="AD58" s="15">
        <f t="shared" si="16"/>
        <v>26</v>
      </c>
    </row>
    <row r="59" spans="1:30" x14ac:dyDescent="0.25">
      <c r="A59" t="s">
        <v>366</v>
      </c>
      <c r="B59">
        <v>2301</v>
      </c>
      <c r="C59" s="1">
        <v>7301</v>
      </c>
      <c r="D59" s="14">
        <v>68.56</v>
      </c>
      <c r="E59" s="14">
        <v>46.33</v>
      </c>
      <c r="F59" s="26">
        <f t="shared" si="0"/>
        <v>0.22433132010353754</v>
      </c>
      <c r="G59" s="14">
        <v>0.26</v>
      </c>
      <c r="H59" s="14">
        <v>60.68</v>
      </c>
      <c r="I59" s="14">
        <v>7.69</v>
      </c>
      <c r="J59" s="14">
        <v>11.21</v>
      </c>
      <c r="K59" s="26">
        <f t="shared" si="1"/>
        <v>0.4842031515293278</v>
      </c>
      <c r="L59" s="14">
        <v>115.9</v>
      </c>
      <c r="M59" s="14">
        <v>76.349999999999994</v>
      </c>
      <c r="N59" s="14">
        <v>0.56000000000000005</v>
      </c>
      <c r="O59" s="14">
        <v>0.4</v>
      </c>
      <c r="P59" s="18">
        <f t="shared" si="9"/>
        <v>1.2105078788233194</v>
      </c>
      <c r="Q59" s="14">
        <v>5.43</v>
      </c>
      <c r="R59" s="14">
        <v>2.13</v>
      </c>
      <c r="S59" s="14">
        <v>1.06</v>
      </c>
      <c r="T59" s="14">
        <v>3.41</v>
      </c>
      <c r="U59" s="14">
        <v>0.81</v>
      </c>
      <c r="V59" s="14">
        <v>59.82</v>
      </c>
      <c r="X59" s="15">
        <f t="shared" si="10"/>
        <v>22</v>
      </c>
      <c r="Y59" s="15">
        <f t="shared" si="11"/>
        <v>34</v>
      </c>
      <c r="Z59" s="15">
        <f t="shared" si="12"/>
        <v>36</v>
      </c>
      <c r="AA59" s="15">
        <f t="shared" si="13"/>
        <v>7</v>
      </c>
      <c r="AB59" s="15">
        <f t="shared" si="14"/>
        <v>39</v>
      </c>
      <c r="AC59" s="24">
        <f t="shared" si="15"/>
        <v>27.6</v>
      </c>
      <c r="AD59" s="15">
        <f t="shared" si="16"/>
        <v>31</v>
      </c>
    </row>
    <row r="60" spans="1:30" x14ac:dyDescent="0.25">
      <c r="F60" s="36"/>
      <c r="K60" s="36"/>
      <c r="P60" s="36"/>
    </row>
    <row r="61" spans="1:30" x14ac:dyDescent="0.25">
      <c r="F61" s="36"/>
      <c r="K61" s="36"/>
      <c r="P61" s="36"/>
    </row>
    <row r="62" spans="1:30" x14ac:dyDescent="0.25">
      <c r="F62" s="36"/>
      <c r="K62" s="36"/>
      <c r="P62" s="36"/>
    </row>
    <row r="63" spans="1:30" x14ac:dyDescent="0.25">
      <c r="F63" s="36"/>
      <c r="K63" s="36"/>
      <c r="P63" s="36"/>
    </row>
    <row r="64" spans="1:30" x14ac:dyDescent="0.25">
      <c r="F64" s="36"/>
      <c r="K64" s="36"/>
      <c r="P64" s="36"/>
    </row>
    <row r="65" spans="6:16" x14ac:dyDescent="0.25">
      <c r="F65" s="36"/>
      <c r="K65" s="36"/>
      <c r="P65" s="36"/>
    </row>
    <row r="66" spans="6:16" x14ac:dyDescent="0.25">
      <c r="F66" s="36"/>
      <c r="K66" s="36"/>
      <c r="P66" s="36"/>
    </row>
    <row r="67" spans="6:16" x14ac:dyDescent="0.25">
      <c r="F67" s="36"/>
      <c r="K67" s="36"/>
      <c r="P67" s="36"/>
    </row>
    <row r="68" spans="6:16" x14ac:dyDescent="0.25">
      <c r="F68" s="36"/>
      <c r="K68" s="36"/>
      <c r="P68" s="36"/>
    </row>
    <row r="69" spans="6:16" x14ac:dyDescent="0.25">
      <c r="F69" s="36"/>
      <c r="K69" s="36"/>
      <c r="P69" s="36"/>
    </row>
    <row r="70" spans="6:16" x14ac:dyDescent="0.25">
      <c r="F70" s="36"/>
      <c r="K70" s="36"/>
      <c r="P70" s="36"/>
    </row>
    <row r="71" spans="6:16" x14ac:dyDescent="0.25">
      <c r="F71" s="36"/>
      <c r="K71" s="36"/>
      <c r="P71" s="36"/>
    </row>
    <row r="72" spans="6:16" x14ac:dyDescent="0.25">
      <c r="F72" s="36"/>
      <c r="K72" s="36"/>
      <c r="P72" s="36"/>
    </row>
    <row r="73" spans="6:16" x14ac:dyDescent="0.25">
      <c r="F73" s="36"/>
      <c r="K73" s="36"/>
      <c r="P73" s="36"/>
    </row>
    <row r="74" spans="6:16" x14ac:dyDescent="0.25">
      <c r="F74" s="36"/>
      <c r="K74" s="36"/>
      <c r="P74" s="36"/>
    </row>
    <row r="75" spans="6:16" x14ac:dyDescent="0.25">
      <c r="F75" s="36"/>
      <c r="K75" s="36"/>
      <c r="P75" s="36"/>
    </row>
    <row r="76" spans="6:16" x14ac:dyDescent="0.25">
      <c r="F76" s="36"/>
      <c r="K76" s="36"/>
      <c r="P76" s="36"/>
    </row>
    <row r="77" spans="6:16" x14ac:dyDescent="0.25">
      <c r="F77" s="36"/>
      <c r="K77" s="36"/>
      <c r="P77" s="36"/>
    </row>
    <row r="78" spans="6:16" x14ac:dyDescent="0.25">
      <c r="F78" s="36"/>
      <c r="K78" s="36"/>
      <c r="P78" s="36"/>
    </row>
    <row r="79" spans="6:16" x14ac:dyDescent="0.25">
      <c r="F79" s="36"/>
      <c r="K79" s="36"/>
      <c r="P79" s="36"/>
    </row>
    <row r="80" spans="6:16" x14ac:dyDescent="0.25">
      <c r="F80" s="36"/>
      <c r="K80" s="36"/>
      <c r="P80" s="36"/>
    </row>
    <row r="81" spans="6:16" x14ac:dyDescent="0.25">
      <c r="F81" s="36"/>
      <c r="K81" s="36"/>
      <c r="P81" s="36"/>
    </row>
    <row r="82" spans="6:16" x14ac:dyDescent="0.25">
      <c r="F82" s="36"/>
      <c r="K82" s="36"/>
      <c r="P82" s="36"/>
    </row>
    <row r="83" spans="6:16" x14ac:dyDescent="0.25">
      <c r="F83" s="36"/>
      <c r="K83" s="36"/>
      <c r="P83" s="36"/>
    </row>
    <row r="84" spans="6:16" x14ac:dyDescent="0.25">
      <c r="F84" s="36"/>
      <c r="K84" s="36"/>
      <c r="P84" s="36"/>
    </row>
    <row r="85" spans="6:16" x14ac:dyDescent="0.25">
      <c r="F85" s="36"/>
      <c r="K85" s="36"/>
      <c r="P85" s="36"/>
    </row>
    <row r="86" spans="6:16" x14ac:dyDescent="0.25">
      <c r="F86" s="36"/>
      <c r="K86" s="36"/>
      <c r="P86" s="36"/>
    </row>
    <row r="87" spans="6:16" x14ac:dyDescent="0.25">
      <c r="F87" s="36"/>
      <c r="K87" s="36"/>
      <c r="P87" s="36"/>
    </row>
    <row r="88" spans="6:16" x14ac:dyDescent="0.25">
      <c r="F88" s="36"/>
      <c r="K88" s="36"/>
      <c r="P88" s="36"/>
    </row>
    <row r="89" spans="6:16" x14ac:dyDescent="0.25">
      <c r="F89" s="36"/>
      <c r="K89" s="36"/>
      <c r="P89" s="36"/>
    </row>
    <row r="90" spans="6:16" x14ac:dyDescent="0.25">
      <c r="F90" s="36"/>
      <c r="K90" s="36"/>
      <c r="P90" s="36"/>
    </row>
    <row r="91" spans="6:16" x14ac:dyDescent="0.25">
      <c r="F91" s="36"/>
      <c r="K91" s="36"/>
      <c r="P91" s="36"/>
    </row>
    <row r="92" spans="6:16" x14ac:dyDescent="0.25">
      <c r="F92" s="36"/>
      <c r="K92" s="36"/>
      <c r="P92" s="36"/>
    </row>
    <row r="93" spans="6:16" x14ac:dyDescent="0.25">
      <c r="F93" s="36"/>
      <c r="K93" s="36"/>
      <c r="P93" s="36"/>
    </row>
    <row r="94" spans="6:16" x14ac:dyDescent="0.25">
      <c r="F94" s="36"/>
      <c r="K94" s="36"/>
      <c r="P94" s="36"/>
    </row>
    <row r="95" spans="6:16" x14ac:dyDescent="0.25">
      <c r="F95" s="36"/>
      <c r="K95" s="36"/>
      <c r="P95" s="36"/>
    </row>
    <row r="96" spans="6:16" x14ac:dyDescent="0.25">
      <c r="F96" s="36"/>
      <c r="K96" s="36"/>
      <c r="P96" s="36"/>
    </row>
    <row r="97" spans="6:16" x14ac:dyDescent="0.25">
      <c r="F97" s="36"/>
      <c r="K97" s="36"/>
      <c r="P97" s="36"/>
    </row>
    <row r="98" spans="6:16" x14ac:dyDescent="0.25">
      <c r="F98" s="36"/>
      <c r="K98" s="36"/>
      <c r="P98" s="36"/>
    </row>
    <row r="99" spans="6:16" x14ac:dyDescent="0.25">
      <c r="F99" s="36"/>
      <c r="K99" s="36"/>
      <c r="P99" s="36"/>
    </row>
    <row r="100" spans="6:16" x14ac:dyDescent="0.25">
      <c r="F100" s="36"/>
      <c r="K100" s="36"/>
      <c r="P100" s="36"/>
    </row>
    <row r="101" spans="6:16" x14ac:dyDescent="0.25">
      <c r="F101" s="36"/>
      <c r="K101" s="36"/>
      <c r="P101" s="36"/>
    </row>
    <row r="102" spans="6:16" x14ac:dyDescent="0.25">
      <c r="F102" s="36"/>
      <c r="K102" s="36"/>
      <c r="P102" s="36"/>
    </row>
    <row r="103" spans="6:16" x14ac:dyDescent="0.25">
      <c r="F103" s="36"/>
      <c r="K103" s="36"/>
      <c r="P103" s="36"/>
    </row>
    <row r="104" spans="6:16" x14ac:dyDescent="0.25">
      <c r="F104" s="36"/>
      <c r="K104" s="36"/>
      <c r="P104" s="36"/>
    </row>
    <row r="105" spans="6:16" x14ac:dyDescent="0.25">
      <c r="F105" s="36"/>
      <c r="K105" s="36"/>
      <c r="P105" s="36"/>
    </row>
    <row r="106" spans="6:16" x14ac:dyDescent="0.25">
      <c r="F106" s="36"/>
      <c r="K106" s="36"/>
      <c r="P106" s="36"/>
    </row>
    <row r="107" spans="6:16" x14ac:dyDescent="0.25">
      <c r="F107" s="36"/>
      <c r="K107" s="36"/>
      <c r="P107" s="36"/>
    </row>
    <row r="108" spans="6:16" x14ac:dyDescent="0.25">
      <c r="F108" s="36"/>
      <c r="K108" s="36"/>
      <c r="P108" s="36"/>
    </row>
    <row r="109" spans="6:16" x14ac:dyDescent="0.25">
      <c r="F109" s="36"/>
      <c r="K109" s="36"/>
      <c r="P109" s="36"/>
    </row>
    <row r="110" spans="6:16" x14ac:dyDescent="0.25">
      <c r="F110" s="36"/>
      <c r="K110" s="36"/>
      <c r="P110" s="36"/>
    </row>
    <row r="111" spans="6:16" x14ac:dyDescent="0.25">
      <c r="F111" s="36"/>
      <c r="K111" s="36"/>
      <c r="P111" s="36"/>
    </row>
    <row r="112" spans="6:16" x14ac:dyDescent="0.25">
      <c r="F112" s="36"/>
      <c r="K112" s="36"/>
      <c r="P112" s="36"/>
    </row>
    <row r="113" spans="6:16" x14ac:dyDescent="0.25">
      <c r="F113" s="36"/>
      <c r="K113" s="36"/>
      <c r="P113" s="36"/>
    </row>
    <row r="114" spans="6:16" x14ac:dyDescent="0.25">
      <c r="F114" s="36"/>
      <c r="K114" s="36"/>
      <c r="P114" s="36"/>
    </row>
    <row r="115" spans="6:16" x14ac:dyDescent="0.25">
      <c r="F115" s="36"/>
      <c r="K115" s="36"/>
      <c r="P115" s="36"/>
    </row>
    <row r="116" spans="6:16" x14ac:dyDescent="0.25">
      <c r="F116" s="36"/>
      <c r="K116" s="36"/>
      <c r="P116" s="36"/>
    </row>
    <row r="117" spans="6:16" x14ac:dyDescent="0.25">
      <c r="F117" s="36"/>
      <c r="K117" s="36"/>
      <c r="P117" s="36"/>
    </row>
    <row r="118" spans="6:16" x14ac:dyDescent="0.25">
      <c r="F118" s="36"/>
      <c r="K118" s="36"/>
      <c r="P118" s="36"/>
    </row>
    <row r="119" spans="6:16" x14ac:dyDescent="0.25">
      <c r="F119" s="36"/>
      <c r="K119" s="36"/>
      <c r="P119" s="36"/>
    </row>
    <row r="120" spans="6:16" x14ac:dyDescent="0.25">
      <c r="F120" s="36"/>
      <c r="K120" s="36"/>
      <c r="P120" s="36"/>
    </row>
    <row r="121" spans="6:16" x14ac:dyDescent="0.25">
      <c r="F121" s="36"/>
      <c r="K121" s="36"/>
      <c r="P121" s="36"/>
    </row>
    <row r="122" spans="6:16" x14ac:dyDescent="0.25">
      <c r="F122" s="36"/>
      <c r="K122" s="36"/>
      <c r="P122" s="36"/>
    </row>
    <row r="123" spans="6:16" x14ac:dyDescent="0.25">
      <c r="F123" s="36"/>
      <c r="K123" s="36"/>
      <c r="P123" s="36"/>
    </row>
    <row r="124" spans="6:16" x14ac:dyDescent="0.25">
      <c r="F124" s="36"/>
      <c r="K124" s="36"/>
      <c r="P124" s="36"/>
    </row>
    <row r="125" spans="6:16" x14ac:dyDescent="0.25">
      <c r="F125" s="36"/>
      <c r="K125" s="36"/>
      <c r="P125" s="36"/>
    </row>
    <row r="126" spans="6:16" x14ac:dyDescent="0.25">
      <c r="F126" s="36"/>
      <c r="K126" s="36"/>
      <c r="P126" s="36"/>
    </row>
    <row r="127" spans="6:16" x14ac:dyDescent="0.25">
      <c r="F127" s="36"/>
      <c r="K127" s="36"/>
      <c r="P127" s="36"/>
    </row>
    <row r="128" spans="6:16" x14ac:dyDescent="0.25">
      <c r="F128" s="36"/>
      <c r="K128" s="36"/>
      <c r="P128" s="36"/>
    </row>
    <row r="129" spans="6:16" x14ac:dyDescent="0.25">
      <c r="F129" s="36"/>
      <c r="K129" s="36"/>
      <c r="P129" s="36"/>
    </row>
    <row r="130" spans="6:16" x14ac:dyDescent="0.25">
      <c r="F130" s="36"/>
      <c r="K130" s="36"/>
      <c r="P130" s="36"/>
    </row>
    <row r="131" spans="6:16" x14ac:dyDescent="0.25">
      <c r="F131" s="36"/>
      <c r="K131" s="36"/>
      <c r="P131" s="36"/>
    </row>
    <row r="132" spans="6:16" x14ac:dyDescent="0.25">
      <c r="F132" s="36"/>
      <c r="K132" s="36"/>
      <c r="P132" s="36"/>
    </row>
    <row r="133" spans="6:16" x14ac:dyDescent="0.25">
      <c r="F133" s="36"/>
      <c r="K133" s="36"/>
      <c r="P133" s="36"/>
    </row>
    <row r="134" spans="6:16" x14ac:dyDescent="0.25">
      <c r="F134" s="36"/>
      <c r="K134" s="36"/>
      <c r="P134" s="36"/>
    </row>
    <row r="135" spans="6:16" x14ac:dyDescent="0.25">
      <c r="F135" s="36"/>
      <c r="K135" s="36"/>
      <c r="P135" s="36"/>
    </row>
    <row r="136" spans="6:16" x14ac:dyDescent="0.25">
      <c r="F136" s="36"/>
      <c r="K136" s="36"/>
      <c r="P136" s="36"/>
    </row>
    <row r="137" spans="6:16" x14ac:dyDescent="0.25">
      <c r="F137" s="36"/>
      <c r="K137" s="36"/>
      <c r="P137" s="36"/>
    </row>
    <row r="138" spans="6:16" x14ac:dyDescent="0.25">
      <c r="F138" s="36"/>
      <c r="K138" s="36"/>
      <c r="P138" s="36"/>
    </row>
    <row r="139" spans="6:16" x14ac:dyDescent="0.25">
      <c r="F139" s="36"/>
      <c r="K139" s="36"/>
      <c r="P139" s="36"/>
    </row>
    <row r="140" spans="6:16" x14ac:dyDescent="0.25">
      <c r="F140" s="36"/>
      <c r="K140" s="36"/>
      <c r="P140" s="36"/>
    </row>
    <row r="141" spans="6:16" x14ac:dyDescent="0.25">
      <c r="F141" s="36"/>
      <c r="K141" s="36"/>
      <c r="P141" s="36"/>
    </row>
    <row r="142" spans="6:16" x14ac:dyDescent="0.25">
      <c r="F142" s="36"/>
      <c r="K142" s="36"/>
      <c r="P142" s="36"/>
    </row>
    <row r="143" spans="6:16" x14ac:dyDescent="0.25">
      <c r="F143" s="36"/>
      <c r="K143" s="36"/>
      <c r="P143" s="36"/>
    </row>
    <row r="144" spans="6:16" x14ac:dyDescent="0.25">
      <c r="F144" s="36"/>
      <c r="K144" s="36"/>
      <c r="P144" s="36"/>
    </row>
    <row r="145" spans="6:16" x14ac:dyDescent="0.25">
      <c r="F145" s="36"/>
      <c r="K145" s="36"/>
      <c r="P145" s="36"/>
    </row>
    <row r="146" spans="6:16" x14ac:dyDescent="0.25">
      <c r="F146" s="36"/>
      <c r="K146" s="36"/>
      <c r="P146" s="36"/>
    </row>
    <row r="147" spans="6:16" x14ac:dyDescent="0.25">
      <c r="F147" s="36"/>
      <c r="K147" s="36"/>
      <c r="P147" s="36"/>
    </row>
    <row r="148" spans="6:16" x14ac:dyDescent="0.25">
      <c r="F148" s="36"/>
      <c r="K148" s="36"/>
      <c r="P148" s="36"/>
    </row>
    <row r="149" spans="6:16" x14ac:dyDescent="0.25">
      <c r="F149" s="36"/>
      <c r="K149" s="36"/>
      <c r="P149" s="36"/>
    </row>
    <row r="150" spans="6:16" x14ac:dyDescent="0.25">
      <c r="F150" s="36"/>
      <c r="K150" s="36"/>
      <c r="P150" s="36"/>
    </row>
    <row r="151" spans="6:16" x14ac:dyDescent="0.25">
      <c r="F151" s="36"/>
      <c r="K151" s="36"/>
      <c r="P151" s="36"/>
    </row>
    <row r="152" spans="6:16" x14ac:dyDescent="0.25">
      <c r="F152" s="36"/>
      <c r="K152" s="36"/>
      <c r="P152" s="36"/>
    </row>
    <row r="153" spans="6:16" x14ac:dyDescent="0.25">
      <c r="F153" s="36"/>
      <c r="K153" s="36"/>
      <c r="P153" s="36"/>
    </row>
    <row r="154" spans="6:16" x14ac:dyDescent="0.25">
      <c r="F154" s="36"/>
      <c r="K154" s="36"/>
      <c r="P154" s="36"/>
    </row>
    <row r="155" spans="6:16" x14ac:dyDescent="0.25">
      <c r="F155" s="36"/>
      <c r="K155" s="36"/>
      <c r="P155" s="36"/>
    </row>
    <row r="156" spans="6:16" x14ac:dyDescent="0.25">
      <c r="F156" s="36"/>
      <c r="K156" s="36"/>
      <c r="P156" s="36"/>
    </row>
    <row r="157" spans="6:16" x14ac:dyDescent="0.25">
      <c r="F157" s="36"/>
      <c r="K157" s="36"/>
      <c r="P157" s="36"/>
    </row>
    <row r="158" spans="6:16" x14ac:dyDescent="0.25">
      <c r="F158" s="36"/>
      <c r="K158" s="36"/>
      <c r="P158" s="36"/>
    </row>
    <row r="159" spans="6:16" x14ac:dyDescent="0.25">
      <c r="F159" s="36"/>
      <c r="K159" s="36"/>
      <c r="P159" s="36"/>
    </row>
    <row r="160" spans="6:16" x14ac:dyDescent="0.25">
      <c r="F160" s="36"/>
      <c r="K160" s="36"/>
      <c r="P160" s="36"/>
    </row>
    <row r="161" spans="6:16" x14ac:dyDescent="0.25">
      <c r="F161" s="36"/>
      <c r="K161" s="36"/>
      <c r="P161" s="36"/>
    </row>
    <row r="162" spans="6:16" x14ac:dyDescent="0.25">
      <c r="F162" s="36"/>
      <c r="K162" s="36"/>
      <c r="P162" s="36"/>
    </row>
    <row r="163" spans="6:16" x14ac:dyDescent="0.25">
      <c r="F163" s="36"/>
      <c r="K163" s="36"/>
      <c r="P163" s="36"/>
    </row>
    <row r="164" spans="6:16" x14ac:dyDescent="0.25">
      <c r="F164" s="36"/>
      <c r="K164" s="36"/>
      <c r="P164" s="36"/>
    </row>
    <row r="165" spans="6:16" x14ac:dyDescent="0.25">
      <c r="F165" s="36"/>
      <c r="K165" s="36"/>
      <c r="P165" s="36"/>
    </row>
    <row r="166" spans="6:16" x14ac:dyDescent="0.25">
      <c r="F166" s="36"/>
      <c r="K166" s="36"/>
      <c r="P166" s="36"/>
    </row>
    <row r="167" spans="6:16" x14ac:dyDescent="0.25">
      <c r="F167" s="36"/>
      <c r="K167" s="36"/>
      <c r="P167" s="36"/>
    </row>
    <row r="168" spans="6:16" x14ac:dyDescent="0.25">
      <c r="F168" s="36"/>
      <c r="K168" s="36"/>
      <c r="P168" s="36"/>
    </row>
    <row r="169" spans="6:16" x14ac:dyDescent="0.25">
      <c r="F169" s="36"/>
      <c r="K169" s="36"/>
      <c r="P169" s="36"/>
    </row>
    <row r="170" spans="6:16" x14ac:dyDescent="0.25">
      <c r="F170" s="36"/>
      <c r="K170" s="36"/>
      <c r="P170" s="36"/>
    </row>
    <row r="171" spans="6:16" x14ac:dyDescent="0.25">
      <c r="F171" s="36"/>
      <c r="K171" s="36"/>
      <c r="P171" s="36"/>
    </row>
    <row r="172" spans="6:16" x14ac:dyDescent="0.25">
      <c r="F172" s="36"/>
      <c r="K172" s="36"/>
      <c r="P172" s="36"/>
    </row>
    <row r="173" spans="6:16" x14ac:dyDescent="0.25">
      <c r="F173" s="36"/>
      <c r="K173" s="36"/>
      <c r="P173" s="36"/>
    </row>
    <row r="174" spans="6:16" x14ac:dyDescent="0.25">
      <c r="F174" s="36"/>
      <c r="K174" s="36"/>
      <c r="P174" s="36"/>
    </row>
    <row r="175" spans="6:16" x14ac:dyDescent="0.25">
      <c r="F175" s="36"/>
      <c r="K175" s="36"/>
      <c r="P175" s="36"/>
    </row>
    <row r="176" spans="6:16" x14ac:dyDescent="0.25">
      <c r="F176" s="36"/>
      <c r="K176" s="36"/>
      <c r="P176" s="36"/>
    </row>
    <row r="177" spans="6:16" x14ac:dyDescent="0.25">
      <c r="F177" s="36"/>
      <c r="K177" s="36"/>
      <c r="P177" s="36"/>
    </row>
    <row r="178" spans="6:16" x14ac:dyDescent="0.25">
      <c r="F178" s="36"/>
      <c r="K178" s="36"/>
      <c r="P178" s="36"/>
    </row>
    <row r="179" spans="6:16" x14ac:dyDescent="0.25">
      <c r="F179" s="36"/>
      <c r="K179" s="36"/>
      <c r="P179" s="36"/>
    </row>
    <row r="180" spans="6:16" x14ac:dyDescent="0.25">
      <c r="F180" s="36"/>
      <c r="K180" s="36"/>
      <c r="P180" s="36"/>
    </row>
    <row r="181" spans="6:16" x14ac:dyDescent="0.25">
      <c r="F181" s="36"/>
      <c r="K181" s="36"/>
      <c r="P181" s="36"/>
    </row>
    <row r="182" spans="6:16" x14ac:dyDescent="0.25">
      <c r="F182" s="36"/>
      <c r="K182" s="36"/>
      <c r="P182" s="36"/>
    </row>
    <row r="183" spans="6:16" x14ac:dyDescent="0.25">
      <c r="F183" s="36"/>
      <c r="K183" s="36"/>
      <c r="P183" s="36"/>
    </row>
    <row r="184" spans="6:16" x14ac:dyDescent="0.25">
      <c r="F184" s="36"/>
      <c r="K184" s="36"/>
      <c r="P184" s="36"/>
    </row>
    <row r="185" spans="6:16" x14ac:dyDescent="0.25">
      <c r="F185" s="36"/>
      <c r="K185" s="36"/>
      <c r="P185" s="36"/>
    </row>
    <row r="186" spans="6:16" x14ac:dyDescent="0.25">
      <c r="F186" s="36"/>
      <c r="K186" s="36"/>
      <c r="P186" s="36"/>
    </row>
    <row r="187" spans="6:16" x14ac:dyDescent="0.25">
      <c r="F187" s="36"/>
      <c r="K187" s="36"/>
      <c r="P187" s="36"/>
    </row>
    <row r="188" spans="6:16" x14ac:dyDescent="0.25">
      <c r="F188" s="36"/>
      <c r="K188" s="36"/>
      <c r="P188" s="36"/>
    </row>
    <row r="189" spans="6:16" x14ac:dyDescent="0.25">
      <c r="F189" s="36"/>
      <c r="K189" s="36"/>
      <c r="P189" s="36"/>
    </row>
    <row r="190" spans="6:16" x14ac:dyDescent="0.25">
      <c r="F190" s="36"/>
      <c r="K190" s="36"/>
      <c r="P190" s="36"/>
    </row>
    <row r="191" spans="6:16" x14ac:dyDescent="0.25">
      <c r="F191" s="36"/>
      <c r="K191" s="36"/>
      <c r="P191" s="36"/>
    </row>
    <row r="192" spans="6:16" x14ac:dyDescent="0.25">
      <c r="F192" s="36"/>
      <c r="K192" s="36"/>
      <c r="P192" s="36"/>
    </row>
    <row r="193" spans="6:16" x14ac:dyDescent="0.25">
      <c r="F193" s="36"/>
      <c r="K193" s="36"/>
      <c r="P193" s="36"/>
    </row>
    <row r="194" spans="6:16" x14ac:dyDescent="0.25">
      <c r="F194" s="36"/>
      <c r="P194" s="36"/>
    </row>
    <row r="195" spans="6:16" x14ac:dyDescent="0.25">
      <c r="F195" s="36"/>
      <c r="P195" s="36"/>
    </row>
    <row r="196" spans="6:16" x14ac:dyDescent="0.25">
      <c r="F196" s="36"/>
      <c r="P196" s="36"/>
    </row>
    <row r="197" spans="6:16" x14ac:dyDescent="0.25">
      <c r="F197" s="36"/>
      <c r="P197" s="36"/>
    </row>
    <row r="198" spans="6:16" x14ac:dyDescent="0.25">
      <c r="F198" s="36"/>
      <c r="P198" s="36"/>
    </row>
    <row r="199" spans="6:16" x14ac:dyDescent="0.25">
      <c r="F199" s="36"/>
      <c r="P199" s="36"/>
    </row>
    <row r="200" spans="6:16" x14ac:dyDescent="0.25">
      <c r="F200" s="36"/>
    </row>
    <row r="201" spans="6:16" x14ac:dyDescent="0.25">
      <c r="F201" s="36"/>
    </row>
    <row r="202" spans="6:16" x14ac:dyDescent="0.25">
      <c r="F202" s="36"/>
    </row>
    <row r="203" spans="6:16" x14ac:dyDescent="0.25">
      <c r="F203" s="36"/>
    </row>
    <row r="204" spans="6:16" x14ac:dyDescent="0.25">
      <c r="F204" s="36"/>
    </row>
    <row r="205" spans="6:16" x14ac:dyDescent="0.25">
      <c r="F205" s="36"/>
    </row>
    <row r="206" spans="6:16" x14ac:dyDescent="0.25">
      <c r="F206" s="36"/>
    </row>
    <row r="207" spans="6:16" x14ac:dyDescent="0.25">
      <c r="F207" s="36"/>
    </row>
    <row r="208" spans="6:16" x14ac:dyDescent="0.25">
      <c r="F208" s="36"/>
    </row>
    <row r="209" spans="6:6" x14ac:dyDescent="0.25">
      <c r="F209" s="36"/>
    </row>
    <row r="210" spans="6:6" x14ac:dyDescent="0.25">
      <c r="F210" s="36"/>
    </row>
    <row r="211" spans="6:6" x14ac:dyDescent="0.25">
      <c r="F211" s="36"/>
    </row>
    <row r="212" spans="6:6" x14ac:dyDescent="0.25">
      <c r="F212" s="36"/>
    </row>
    <row r="213" spans="6:6" x14ac:dyDescent="0.25">
      <c r="F213" s="36"/>
    </row>
    <row r="214" spans="6:6" x14ac:dyDescent="0.25">
      <c r="F214" s="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AA99-4AD9-4E20-BBA0-71FB131A203B}">
  <sheetPr>
    <tabColor rgb="FF333399"/>
  </sheetPr>
  <dimension ref="A1:AD364"/>
  <sheetViews>
    <sheetView tabSelected="1" workbookViewId="0">
      <pane ySplit="8" topLeftCell="A18" activePane="bottomLeft" state="frozen"/>
      <selection activeCell="D1" sqref="D1:D1048576"/>
      <selection pane="bottomLeft" activeCell="H33" sqref="H33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10.85546875" customWidth="1"/>
    <col min="4" max="4" width="11.85546875" customWidth="1"/>
    <col min="5" max="5" width="12.85546875" customWidth="1"/>
    <col min="6" max="6" width="11.28515625" customWidth="1"/>
    <col min="7" max="7" width="9.85546875" bestFit="1" customWidth="1"/>
    <col min="8" max="8" width="10.42578125" bestFit="1" customWidth="1"/>
    <col min="9" max="9" width="11.140625" bestFit="1" customWidth="1"/>
    <col min="10" max="10" width="12" bestFit="1" customWidth="1"/>
    <col min="11" max="11" width="10.42578125" customWidth="1"/>
    <col min="12" max="12" width="13.28515625" bestFit="1" customWidth="1"/>
    <col min="13" max="14" width="9.85546875" bestFit="1" customWidth="1"/>
    <col min="15" max="15" width="12.140625" bestFit="1" customWidth="1"/>
    <col min="16" max="16" width="11.140625" customWidth="1"/>
    <col min="17" max="18" width="11" bestFit="1" customWidth="1"/>
    <col min="19" max="19" width="11.5703125" bestFit="1" customWidth="1"/>
    <col min="20" max="20" width="10.85546875" bestFit="1" customWidth="1"/>
    <col min="21" max="21" width="11.28515625" bestFit="1" customWidth="1"/>
    <col min="22" max="22" width="10.7109375" bestFit="1" customWidth="1"/>
    <col min="23" max="23" width="2.85546875" customWidth="1"/>
    <col min="24" max="24" width="8.5703125" bestFit="1" customWidth="1"/>
    <col min="25" max="25" width="6.42578125" bestFit="1" customWidth="1"/>
    <col min="26" max="26" width="10" bestFit="1" customWidth="1"/>
    <col min="27" max="27" width="10.28515625" bestFit="1" customWidth="1"/>
    <col min="28" max="28" width="6.85546875" bestFit="1" customWidth="1"/>
    <col min="29" max="30" width="7.42578125" bestFit="1" customWidth="1"/>
  </cols>
  <sheetData>
    <row r="1" spans="1:30" s="27" customFormat="1" ht="15.75" x14ac:dyDescent="0.25">
      <c r="A1" s="3" t="s">
        <v>401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27" customFormat="1" x14ac:dyDescent="0.25">
      <c r="A2" s="4" t="s">
        <v>370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27" customFormat="1" x14ac:dyDescent="0.25">
      <c r="A3" s="4" t="s">
        <v>400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29" customFormat="1" ht="63.75" x14ac:dyDescent="0.2">
      <c r="A4" s="28" t="s">
        <v>0</v>
      </c>
      <c r="B4" s="28" t="s">
        <v>1</v>
      </c>
      <c r="C4" s="28" t="s">
        <v>2</v>
      </c>
      <c r="D4" s="28" t="s">
        <v>3</v>
      </c>
      <c r="E4" s="28" t="s">
        <v>97</v>
      </c>
      <c r="F4" s="28" t="s">
        <v>371</v>
      </c>
      <c r="G4" s="28" t="s">
        <v>372</v>
      </c>
      <c r="H4" s="28" t="s">
        <v>100</v>
      </c>
      <c r="I4" s="28" t="s">
        <v>102</v>
      </c>
      <c r="J4" s="28" t="s">
        <v>373</v>
      </c>
      <c r="K4" s="28" t="s">
        <v>374</v>
      </c>
      <c r="L4" s="28" t="s">
        <v>375</v>
      </c>
      <c r="M4" s="28" t="s">
        <v>4</v>
      </c>
      <c r="N4" s="28" t="s">
        <v>376</v>
      </c>
      <c r="O4" s="28" t="s">
        <v>377</v>
      </c>
      <c r="P4" s="28" t="s">
        <v>402</v>
      </c>
      <c r="Q4" s="28" t="s">
        <v>379</v>
      </c>
      <c r="R4" s="28" t="s">
        <v>380</v>
      </c>
      <c r="S4" s="28" t="s">
        <v>381</v>
      </c>
      <c r="T4" s="28" t="s">
        <v>103</v>
      </c>
      <c r="U4" s="28" t="s">
        <v>382</v>
      </c>
      <c r="V4" s="28" t="s">
        <v>101</v>
      </c>
      <c r="X4" s="6" t="s">
        <v>383</v>
      </c>
      <c r="Y4" s="6" t="s">
        <v>384</v>
      </c>
      <c r="Z4" s="6" t="s">
        <v>385</v>
      </c>
      <c r="AA4" s="6" t="s">
        <v>386</v>
      </c>
      <c r="AB4" s="6" t="s">
        <v>387</v>
      </c>
      <c r="AC4" s="6" t="s">
        <v>388</v>
      </c>
      <c r="AD4" s="6" t="s">
        <v>389</v>
      </c>
    </row>
    <row r="5" spans="1:30" s="29" customFormat="1" ht="12.75" x14ac:dyDescent="0.2"/>
    <row r="6" spans="1:30" s="31" customFormat="1" x14ac:dyDescent="0.25">
      <c r="A6" s="30" t="s">
        <v>403</v>
      </c>
      <c r="J6" s="32">
        <v>11.38</v>
      </c>
      <c r="K6" s="39">
        <v>0.86</v>
      </c>
      <c r="L6" s="32">
        <v>82.39</v>
      </c>
      <c r="M6" s="32">
        <v>83.99</v>
      </c>
      <c r="N6" s="32">
        <v>0.71</v>
      </c>
      <c r="O6" s="32">
        <v>0.55000000000000004</v>
      </c>
      <c r="P6" s="40">
        <f t="shared" ref="P6" si="0">K6/O6</f>
        <v>1.5636363636363635</v>
      </c>
      <c r="Q6" s="32">
        <v>4.87</v>
      </c>
      <c r="R6" s="32">
        <v>2.34</v>
      </c>
      <c r="S6" s="32">
        <v>1.05</v>
      </c>
      <c r="T6" s="32">
        <v>3.19</v>
      </c>
      <c r="U6" s="32">
        <v>0.93</v>
      </c>
      <c r="V6" s="32">
        <v>58.65</v>
      </c>
    </row>
    <row r="7" spans="1:30" x14ac:dyDescent="0.25">
      <c r="A7" s="30" t="s">
        <v>404</v>
      </c>
      <c r="F7" s="36"/>
      <c r="J7" s="34">
        <v>13.09683060109289</v>
      </c>
      <c r="K7" s="34">
        <v>0.69745794444689946</v>
      </c>
      <c r="L7" s="34">
        <v>166.13177595628417</v>
      </c>
      <c r="M7" s="34">
        <v>70.939153005464505</v>
      </c>
      <c r="N7" s="34">
        <v>1.151666666666666</v>
      </c>
      <c r="O7" s="34">
        <v>0.33579234972677591</v>
      </c>
      <c r="P7" s="34">
        <f>K7/O7</f>
        <v>2.077051323576609</v>
      </c>
      <c r="Q7" s="34">
        <v>5.2803005464480881</v>
      </c>
      <c r="R7" s="34">
        <v>1.8273770491803289</v>
      </c>
      <c r="S7" s="34">
        <v>0.51978142076502754</v>
      </c>
      <c r="T7" s="34">
        <v>3.2881147540983626</v>
      </c>
      <c r="U7" s="34">
        <v>0.42054644808743191</v>
      </c>
      <c r="V7" s="34">
        <v>77.031038251366141</v>
      </c>
    </row>
    <row r="8" spans="1:30" s="31" customFormat="1" x14ac:dyDescent="0.25">
      <c r="A8" s="30" t="s">
        <v>405</v>
      </c>
      <c r="J8" s="32">
        <f t="shared" ref="J8:V8" si="1">AVERAGE(J10:J399)</f>
        <v>13.268450704225355</v>
      </c>
      <c r="K8" s="38">
        <f t="shared" si="1"/>
        <v>0.72159889470900096</v>
      </c>
      <c r="L8" s="32">
        <f t="shared" si="1"/>
        <v>146.27594366197192</v>
      </c>
      <c r="M8" s="32">
        <f t="shared" si="1"/>
        <v>70.061070422535167</v>
      </c>
      <c r="N8" s="32">
        <f t="shared" si="1"/>
        <v>1.0369014084507042</v>
      </c>
      <c r="O8" s="32">
        <f t="shared" si="1"/>
        <v>0.30529577464788721</v>
      </c>
      <c r="P8" s="34">
        <f>K8/O8</f>
        <v>2.3636059016580129</v>
      </c>
      <c r="Q8" s="32">
        <f t="shared" si="1"/>
        <v>5.4097464788732363</v>
      </c>
      <c r="R8" s="32">
        <f t="shared" si="1"/>
        <v>2.1150985915492964</v>
      </c>
      <c r="S8" s="32">
        <f t="shared" si="1"/>
        <v>0.67988732394366125</v>
      </c>
      <c r="T8" s="32">
        <f t="shared" si="1"/>
        <v>3.3392957746478862</v>
      </c>
      <c r="U8" s="32">
        <f t="shared" si="1"/>
        <v>0.43256338028169039</v>
      </c>
      <c r="V8" s="32">
        <f t="shared" si="1"/>
        <v>74.544028169014027</v>
      </c>
    </row>
    <row r="9" spans="1:30" x14ac:dyDescent="0.25">
      <c r="F9" s="36"/>
      <c r="K9" s="36"/>
      <c r="P9" s="36"/>
    </row>
    <row r="10" spans="1:30" x14ac:dyDescent="0.25">
      <c r="A10" s="21" t="s">
        <v>208</v>
      </c>
      <c r="B10" s="21">
        <v>24443</v>
      </c>
      <c r="C10" s="22">
        <v>10229</v>
      </c>
      <c r="D10" s="14">
        <v>109</v>
      </c>
      <c r="E10" s="14">
        <v>80.66</v>
      </c>
      <c r="F10" s="35">
        <f t="shared" ref="F10:F20" si="2">G10/(L10/100)</f>
        <v>0.54822936731367611</v>
      </c>
      <c r="G10" s="14">
        <v>0.37</v>
      </c>
      <c r="H10" s="14">
        <v>90.27</v>
      </c>
      <c r="I10" s="14">
        <v>11.76</v>
      </c>
      <c r="J10" s="14">
        <v>10.78</v>
      </c>
      <c r="K10" s="12">
        <f t="shared" ref="K10:K41" si="3">(F10/E10)*100</f>
        <v>0.67967935446773642</v>
      </c>
      <c r="L10" s="14">
        <v>67.489999999999995</v>
      </c>
      <c r="M10" s="14">
        <v>89.36</v>
      </c>
      <c r="N10" s="14">
        <v>0.45</v>
      </c>
      <c r="O10" s="14">
        <v>0.56999999999999995</v>
      </c>
      <c r="P10" s="13">
        <f t="shared" ref="P10:P55" si="4">K10/O10</f>
        <v>1.1924199201188359</v>
      </c>
      <c r="Q10" s="14">
        <v>6.12</v>
      </c>
      <c r="R10" s="14">
        <v>3.58</v>
      </c>
      <c r="S10" s="14">
        <v>2.11</v>
      </c>
      <c r="T10" s="14">
        <v>3.54</v>
      </c>
      <c r="U10" s="14">
        <v>1.7</v>
      </c>
      <c r="V10" s="14">
        <v>49.11</v>
      </c>
      <c r="X10" s="15">
        <f t="shared" ref="X10:X73" si="5">RANK(U10,$U$10:$U$383)</f>
        <v>4</v>
      </c>
      <c r="Y10" s="15">
        <f t="shared" ref="Y10:Y73" si="6">RANK(T10,$T$10:$T$383)</f>
        <v>129</v>
      </c>
      <c r="Z10" s="15">
        <f t="shared" ref="Z10:Z73" si="7">RANK(R10,$R$10:$R$383)</f>
        <v>4</v>
      </c>
      <c r="AA10" s="15">
        <f t="shared" ref="AA10:AA73" si="8">RANK(V10,$V$10:$V$383,1)</f>
        <v>12</v>
      </c>
      <c r="AB10" s="15">
        <f t="shared" ref="AB10:AB73" si="9">RANK(M10,$M$10:$M$383)</f>
        <v>99</v>
      </c>
      <c r="AC10" s="24">
        <f t="shared" ref="AC10:AC73" si="10">AVERAGE(X10:AB10)</f>
        <v>49.6</v>
      </c>
      <c r="AD10" s="15">
        <f t="shared" ref="AD10:AD73" si="11">RANK(AC10,$AC$10:$AC$383,1)</f>
        <v>1</v>
      </c>
    </row>
    <row r="11" spans="1:30" x14ac:dyDescent="0.25">
      <c r="A11" t="s">
        <v>343</v>
      </c>
      <c r="B11">
        <v>17398</v>
      </c>
      <c r="C11" s="1">
        <v>12641</v>
      </c>
      <c r="D11" s="14">
        <v>130.27000000000001</v>
      </c>
      <c r="E11" s="14">
        <v>109.57</v>
      </c>
      <c r="F11" s="12">
        <f t="shared" si="2"/>
        <v>0.20393811533052039</v>
      </c>
      <c r="G11" s="14">
        <v>0.57999999999999996</v>
      </c>
      <c r="H11" s="14">
        <v>110.33</v>
      </c>
      <c r="I11" s="14">
        <v>12.47</v>
      </c>
      <c r="J11" s="14">
        <v>9.57</v>
      </c>
      <c r="K11" s="12">
        <f t="shared" si="3"/>
        <v>0.18612586960894442</v>
      </c>
      <c r="L11" s="14">
        <v>284.39999999999998</v>
      </c>
      <c r="M11" s="14">
        <v>99.31</v>
      </c>
      <c r="N11" s="14">
        <v>0.53</v>
      </c>
      <c r="O11" s="14">
        <v>7.0000000000000007E-2</v>
      </c>
      <c r="P11" s="13">
        <f t="shared" si="4"/>
        <v>2.6589409944134914</v>
      </c>
      <c r="Q11" s="14">
        <v>5.71</v>
      </c>
      <c r="R11" s="14">
        <v>5.24</v>
      </c>
      <c r="S11" s="14">
        <v>0.82</v>
      </c>
      <c r="T11" s="14">
        <v>4.8499999999999996</v>
      </c>
      <c r="U11" s="14">
        <v>0.99</v>
      </c>
      <c r="V11" s="14">
        <v>71.900000000000006</v>
      </c>
      <c r="X11" s="15">
        <f t="shared" si="5"/>
        <v>38</v>
      </c>
      <c r="Y11" s="15">
        <f t="shared" si="6"/>
        <v>21</v>
      </c>
      <c r="Z11" s="15">
        <f t="shared" si="7"/>
        <v>1</v>
      </c>
      <c r="AA11" s="15">
        <f t="shared" si="8"/>
        <v>159</v>
      </c>
      <c r="AB11" s="15">
        <f t="shared" si="9"/>
        <v>44</v>
      </c>
      <c r="AC11" s="24">
        <f t="shared" si="10"/>
        <v>52.6</v>
      </c>
      <c r="AD11" s="15">
        <f t="shared" si="11"/>
        <v>2</v>
      </c>
    </row>
    <row r="12" spans="1:30" x14ac:dyDescent="0.25">
      <c r="A12" t="s">
        <v>276</v>
      </c>
      <c r="B12">
        <v>65861</v>
      </c>
      <c r="C12" s="1">
        <v>43913</v>
      </c>
      <c r="D12" s="14">
        <v>516.87</v>
      </c>
      <c r="E12" s="14">
        <v>437.55</v>
      </c>
      <c r="F12" s="12">
        <f t="shared" si="2"/>
        <v>2.8196003284971258</v>
      </c>
      <c r="G12" s="14">
        <v>4.12</v>
      </c>
      <c r="H12" s="14">
        <v>424.39</v>
      </c>
      <c r="I12" s="14">
        <v>59.87</v>
      </c>
      <c r="J12" s="14">
        <v>11.58</v>
      </c>
      <c r="K12" s="12">
        <f t="shared" si="3"/>
        <v>0.64440642863607034</v>
      </c>
      <c r="L12" s="14">
        <v>146.12</v>
      </c>
      <c r="M12" s="14">
        <v>103.1</v>
      </c>
      <c r="N12" s="14">
        <v>0.94</v>
      </c>
      <c r="O12" s="14">
        <v>0.38</v>
      </c>
      <c r="P12" s="13">
        <f t="shared" si="4"/>
        <v>1.6958063911475536</v>
      </c>
      <c r="Q12" s="14">
        <v>4.49</v>
      </c>
      <c r="R12" s="14">
        <v>2.95</v>
      </c>
      <c r="S12" s="14">
        <v>0.87</v>
      </c>
      <c r="T12" s="14">
        <v>3.47</v>
      </c>
      <c r="U12" s="14">
        <v>0.94</v>
      </c>
      <c r="V12" s="14">
        <v>66.260000000000005</v>
      </c>
      <c r="X12" s="15">
        <f t="shared" si="5"/>
        <v>49</v>
      </c>
      <c r="Y12" s="15">
        <f t="shared" si="6"/>
        <v>139</v>
      </c>
      <c r="Z12" s="15">
        <f t="shared" si="7"/>
        <v>14</v>
      </c>
      <c r="AA12" s="15">
        <f t="shared" si="8"/>
        <v>87</v>
      </c>
      <c r="AB12" s="15">
        <f t="shared" si="9"/>
        <v>24</v>
      </c>
      <c r="AC12" s="24">
        <f t="shared" si="10"/>
        <v>62.6</v>
      </c>
      <c r="AD12" s="15">
        <f t="shared" si="11"/>
        <v>3</v>
      </c>
    </row>
    <row r="13" spans="1:30" x14ac:dyDescent="0.25">
      <c r="A13" t="s">
        <v>353</v>
      </c>
      <c r="B13">
        <v>2645</v>
      </c>
      <c r="C13" s="1">
        <v>17650</v>
      </c>
      <c r="D13" s="14">
        <v>211.82</v>
      </c>
      <c r="E13" s="14">
        <v>158.91</v>
      </c>
      <c r="F13" s="12">
        <f t="shared" si="2"/>
        <v>0.53593393076787921</v>
      </c>
      <c r="G13" s="14">
        <v>0.61</v>
      </c>
      <c r="H13" s="14">
        <v>177.52</v>
      </c>
      <c r="I13" s="14">
        <v>32.24</v>
      </c>
      <c r="J13" s="14">
        <v>15.22</v>
      </c>
      <c r="K13" s="12">
        <f t="shared" si="3"/>
        <v>0.33725626503547868</v>
      </c>
      <c r="L13" s="14">
        <v>113.82</v>
      </c>
      <c r="M13" s="14">
        <v>89.52</v>
      </c>
      <c r="N13" s="14">
        <v>0.38</v>
      </c>
      <c r="O13" s="14">
        <v>0.26</v>
      </c>
      <c r="P13" s="13">
        <f t="shared" si="4"/>
        <v>1.2971394809056871</v>
      </c>
      <c r="Q13" s="14">
        <v>4.87</v>
      </c>
      <c r="R13" s="14">
        <v>2.77</v>
      </c>
      <c r="S13" s="14">
        <v>1.1200000000000001</v>
      </c>
      <c r="T13" s="14">
        <v>3.33</v>
      </c>
      <c r="U13" s="14">
        <v>1.34</v>
      </c>
      <c r="V13" s="14">
        <v>56.59</v>
      </c>
      <c r="X13" s="15">
        <f t="shared" si="5"/>
        <v>10</v>
      </c>
      <c r="Y13" s="15">
        <f t="shared" si="6"/>
        <v>167</v>
      </c>
      <c r="Z13" s="15">
        <f t="shared" si="7"/>
        <v>22</v>
      </c>
      <c r="AA13" s="15">
        <f t="shared" si="8"/>
        <v>31</v>
      </c>
      <c r="AB13" s="15">
        <f t="shared" si="9"/>
        <v>97</v>
      </c>
      <c r="AC13" s="24">
        <f t="shared" si="10"/>
        <v>65.400000000000006</v>
      </c>
      <c r="AD13" s="15">
        <f t="shared" si="11"/>
        <v>4</v>
      </c>
    </row>
    <row r="14" spans="1:30" x14ac:dyDescent="0.25">
      <c r="A14" t="s">
        <v>340</v>
      </c>
      <c r="B14">
        <v>17362</v>
      </c>
      <c r="C14" s="1">
        <v>5721</v>
      </c>
      <c r="D14" s="14">
        <v>70.72</v>
      </c>
      <c r="E14" s="14">
        <v>56.52</v>
      </c>
      <c r="F14" s="12">
        <f t="shared" si="2"/>
        <v>5.3993799421743829E-2</v>
      </c>
      <c r="G14" s="14">
        <v>0.31</v>
      </c>
      <c r="H14" s="14">
        <v>61.35</v>
      </c>
      <c r="I14" s="14">
        <v>8.7899999999999991</v>
      </c>
      <c r="J14" s="14">
        <v>12.43</v>
      </c>
      <c r="K14" s="12">
        <f t="shared" si="3"/>
        <v>9.5530430682490855E-2</v>
      </c>
      <c r="L14" s="14">
        <v>574.14</v>
      </c>
      <c r="M14" s="14">
        <v>92.13</v>
      </c>
      <c r="N14" s="14">
        <v>0.55000000000000004</v>
      </c>
      <c r="O14" s="14">
        <v>0.01</v>
      </c>
      <c r="P14" s="13">
        <f t="shared" si="4"/>
        <v>9.5530430682490852</v>
      </c>
      <c r="Q14" s="14">
        <v>4.99</v>
      </c>
      <c r="R14" s="14">
        <v>2.4300000000000002</v>
      </c>
      <c r="S14" s="14">
        <v>1.06</v>
      </c>
      <c r="T14" s="14">
        <v>3.47</v>
      </c>
      <c r="U14" s="14">
        <v>1.46</v>
      </c>
      <c r="V14" s="14">
        <v>57.48</v>
      </c>
      <c r="X14" s="15">
        <f t="shared" si="5"/>
        <v>9</v>
      </c>
      <c r="Y14" s="15">
        <f t="shared" si="6"/>
        <v>139</v>
      </c>
      <c r="Z14" s="15">
        <f t="shared" si="7"/>
        <v>68</v>
      </c>
      <c r="AA14" s="15">
        <f t="shared" si="8"/>
        <v>36</v>
      </c>
      <c r="AB14" s="15">
        <f t="shared" si="9"/>
        <v>83</v>
      </c>
      <c r="AC14" s="24">
        <f t="shared" si="10"/>
        <v>67</v>
      </c>
      <c r="AD14" s="15">
        <f t="shared" si="11"/>
        <v>5</v>
      </c>
    </row>
    <row r="15" spans="1:30" x14ac:dyDescent="0.25">
      <c r="A15" t="s">
        <v>364</v>
      </c>
      <c r="B15">
        <v>63133</v>
      </c>
      <c r="C15" s="1">
        <v>28271</v>
      </c>
      <c r="D15" s="14">
        <v>330.64</v>
      </c>
      <c r="E15" s="14">
        <v>263.07</v>
      </c>
      <c r="F15" s="12">
        <f t="shared" si="2"/>
        <v>1.1809086435952107</v>
      </c>
      <c r="G15" s="14">
        <v>0.72</v>
      </c>
      <c r="H15" s="14">
        <v>257.83</v>
      </c>
      <c r="I15" s="14">
        <v>30.67</v>
      </c>
      <c r="J15" s="14">
        <v>9.2799999999999994</v>
      </c>
      <c r="K15" s="12">
        <f t="shared" si="3"/>
        <v>0.44889521556817991</v>
      </c>
      <c r="L15" s="14">
        <v>60.97</v>
      </c>
      <c r="M15" s="14">
        <v>102.03</v>
      </c>
      <c r="N15" s="14">
        <v>0.27</v>
      </c>
      <c r="O15" s="14">
        <v>0.2</v>
      </c>
      <c r="P15" s="13">
        <f t="shared" si="4"/>
        <v>2.2444760778408992</v>
      </c>
      <c r="Q15" s="14">
        <v>5.0599999999999996</v>
      </c>
      <c r="R15" s="14">
        <v>2.71</v>
      </c>
      <c r="S15" s="14">
        <v>0.76</v>
      </c>
      <c r="T15" s="14">
        <v>3.93</v>
      </c>
      <c r="U15" s="14">
        <v>0.9</v>
      </c>
      <c r="V15" s="14">
        <v>71.91</v>
      </c>
      <c r="X15" s="15">
        <f t="shared" si="5"/>
        <v>55</v>
      </c>
      <c r="Y15" s="15">
        <f t="shared" si="6"/>
        <v>81</v>
      </c>
      <c r="Z15" s="15">
        <f t="shared" si="7"/>
        <v>26</v>
      </c>
      <c r="AA15" s="15">
        <f t="shared" si="8"/>
        <v>160</v>
      </c>
      <c r="AB15" s="15">
        <f t="shared" si="9"/>
        <v>26</v>
      </c>
      <c r="AC15" s="24">
        <f t="shared" si="10"/>
        <v>69.599999999999994</v>
      </c>
      <c r="AD15" s="15">
        <f t="shared" si="11"/>
        <v>6</v>
      </c>
    </row>
    <row r="16" spans="1:30" x14ac:dyDescent="0.25">
      <c r="A16" s="15" t="s">
        <v>283</v>
      </c>
      <c r="B16" s="15">
        <v>24742</v>
      </c>
      <c r="C16" s="25">
        <v>48589</v>
      </c>
      <c r="D16" s="18">
        <v>511.02</v>
      </c>
      <c r="E16" s="18">
        <v>403.16</v>
      </c>
      <c r="F16" s="26">
        <f t="shared" si="2"/>
        <v>4.6950752743046698</v>
      </c>
      <c r="G16" s="18">
        <v>7.36</v>
      </c>
      <c r="H16" s="18">
        <v>446.76</v>
      </c>
      <c r="I16" s="18">
        <v>53.55</v>
      </c>
      <c r="J16" s="18">
        <v>10.48</v>
      </c>
      <c r="K16" s="12">
        <f t="shared" si="3"/>
        <v>1.164568725643583</v>
      </c>
      <c r="L16" s="18">
        <v>156.76</v>
      </c>
      <c r="M16" s="18">
        <v>90.24</v>
      </c>
      <c r="N16" s="18">
        <v>1.83</v>
      </c>
      <c r="O16" s="18">
        <v>0.79</v>
      </c>
      <c r="P16" s="13">
        <f t="shared" si="4"/>
        <v>1.4741376273969404</v>
      </c>
      <c r="Q16" s="18">
        <v>5.67</v>
      </c>
      <c r="R16" s="18">
        <v>3.25</v>
      </c>
      <c r="S16" s="18">
        <v>0.82</v>
      </c>
      <c r="T16" s="18">
        <v>4.6100000000000003</v>
      </c>
      <c r="U16" s="18">
        <v>0.68</v>
      </c>
      <c r="V16" s="18">
        <v>70.05</v>
      </c>
      <c r="X16" s="15">
        <f t="shared" si="5"/>
        <v>117</v>
      </c>
      <c r="Y16" s="15">
        <f t="shared" si="6"/>
        <v>30</v>
      </c>
      <c r="Z16" s="15">
        <f t="shared" si="7"/>
        <v>7</v>
      </c>
      <c r="AA16" s="15">
        <f t="shared" si="8"/>
        <v>137</v>
      </c>
      <c r="AB16" s="15">
        <f t="shared" si="9"/>
        <v>94</v>
      </c>
      <c r="AC16" s="24">
        <f t="shared" si="10"/>
        <v>77</v>
      </c>
      <c r="AD16" s="15">
        <f t="shared" si="11"/>
        <v>7</v>
      </c>
    </row>
    <row r="17" spans="1:30" x14ac:dyDescent="0.25">
      <c r="A17" s="21" t="s">
        <v>138</v>
      </c>
      <c r="B17" s="21">
        <v>23521</v>
      </c>
      <c r="C17" s="22">
        <v>871546</v>
      </c>
      <c r="D17" s="14">
        <v>9361.09</v>
      </c>
      <c r="E17" s="14">
        <v>7337.03</v>
      </c>
      <c r="F17" s="35">
        <f t="shared" si="2"/>
        <v>120.25987348264661</v>
      </c>
      <c r="G17" s="14">
        <v>70.34</v>
      </c>
      <c r="H17" s="14">
        <v>7903.72</v>
      </c>
      <c r="I17" s="14">
        <v>917.95</v>
      </c>
      <c r="J17" s="14">
        <v>9.81</v>
      </c>
      <c r="K17" s="26">
        <f t="shared" si="3"/>
        <v>1.6390811197807098</v>
      </c>
      <c r="L17" s="14">
        <v>58.49</v>
      </c>
      <c r="M17" s="14">
        <v>92.83</v>
      </c>
      <c r="N17" s="14">
        <v>0.96</v>
      </c>
      <c r="O17" s="14">
        <v>0.81</v>
      </c>
      <c r="P17" s="18">
        <f t="shared" si="4"/>
        <v>2.0235569380008762</v>
      </c>
      <c r="Q17" s="14">
        <v>5.09</v>
      </c>
      <c r="R17" s="14">
        <v>2.34</v>
      </c>
      <c r="S17" s="14">
        <v>1.1499999999999999</v>
      </c>
      <c r="T17" s="14">
        <v>3.52</v>
      </c>
      <c r="U17" s="14">
        <v>0.83</v>
      </c>
      <c r="V17" s="14">
        <v>49.26</v>
      </c>
      <c r="X17" s="15">
        <f t="shared" si="5"/>
        <v>73</v>
      </c>
      <c r="Y17" s="15">
        <f t="shared" si="6"/>
        <v>134</v>
      </c>
      <c r="Z17" s="15">
        <f t="shared" si="7"/>
        <v>94</v>
      </c>
      <c r="AA17" s="15">
        <f t="shared" si="8"/>
        <v>13</v>
      </c>
      <c r="AB17" s="15">
        <f t="shared" si="9"/>
        <v>77</v>
      </c>
      <c r="AC17" s="24">
        <f t="shared" si="10"/>
        <v>78.2</v>
      </c>
      <c r="AD17" s="15">
        <f t="shared" si="11"/>
        <v>8</v>
      </c>
    </row>
    <row r="18" spans="1:30" x14ac:dyDescent="0.25">
      <c r="A18" s="21" t="s">
        <v>128</v>
      </c>
      <c r="B18" s="21">
        <v>8218</v>
      </c>
      <c r="C18" s="22">
        <v>34592</v>
      </c>
      <c r="D18" s="14">
        <v>555.9</v>
      </c>
      <c r="E18" s="14">
        <v>490.47</v>
      </c>
      <c r="F18" s="35">
        <f t="shared" si="2"/>
        <v>1.2732846026880453</v>
      </c>
      <c r="G18" s="14">
        <v>1.62</v>
      </c>
      <c r="H18" s="14">
        <v>462.85</v>
      </c>
      <c r="I18" s="14">
        <v>53.74</v>
      </c>
      <c r="J18" s="14">
        <v>9.67</v>
      </c>
      <c r="K18" s="26">
        <f t="shared" si="3"/>
        <v>0.25960499167901102</v>
      </c>
      <c r="L18" s="14">
        <v>127.23</v>
      </c>
      <c r="M18" s="14">
        <v>105.97</v>
      </c>
      <c r="N18" s="14">
        <v>0.33</v>
      </c>
      <c r="O18" s="14">
        <v>0.09</v>
      </c>
      <c r="P18" s="18">
        <f t="shared" si="4"/>
        <v>2.884499907544567</v>
      </c>
      <c r="Q18" s="14">
        <v>4.21</v>
      </c>
      <c r="R18" s="14">
        <v>4.26</v>
      </c>
      <c r="S18" s="14">
        <v>1.06</v>
      </c>
      <c r="T18" s="14">
        <v>3.15</v>
      </c>
      <c r="U18" s="14">
        <v>0.75</v>
      </c>
      <c r="V18" s="14">
        <v>65.510000000000005</v>
      </c>
      <c r="X18" s="15">
        <f t="shared" si="5"/>
        <v>93</v>
      </c>
      <c r="Y18" s="15">
        <f t="shared" si="6"/>
        <v>198</v>
      </c>
      <c r="Z18" s="15">
        <f t="shared" si="7"/>
        <v>2</v>
      </c>
      <c r="AA18" s="15">
        <f t="shared" si="8"/>
        <v>82</v>
      </c>
      <c r="AB18" s="15">
        <f t="shared" si="9"/>
        <v>19</v>
      </c>
      <c r="AC18" s="24">
        <f t="shared" si="10"/>
        <v>78.8</v>
      </c>
      <c r="AD18" s="15">
        <f t="shared" si="11"/>
        <v>9</v>
      </c>
    </row>
    <row r="19" spans="1:30" x14ac:dyDescent="0.25">
      <c r="A19" t="s">
        <v>318</v>
      </c>
      <c r="B19">
        <v>9919</v>
      </c>
      <c r="C19" s="1">
        <v>3869</v>
      </c>
      <c r="D19" s="14">
        <v>42.48</v>
      </c>
      <c r="E19" s="14">
        <v>36.08</v>
      </c>
      <c r="F19" s="12">
        <f t="shared" si="2"/>
        <v>0.2930432339127293</v>
      </c>
      <c r="G19" s="14">
        <v>0.73</v>
      </c>
      <c r="H19" s="14">
        <v>35.57</v>
      </c>
      <c r="I19" s="14">
        <v>6.63</v>
      </c>
      <c r="J19" s="14">
        <v>15.62</v>
      </c>
      <c r="K19" s="12">
        <f t="shared" si="3"/>
        <v>0.81220408512397246</v>
      </c>
      <c r="L19" s="14">
        <v>249.11</v>
      </c>
      <c r="M19" s="14">
        <v>101.43</v>
      </c>
      <c r="N19" s="14">
        <v>2.0299999999999998</v>
      </c>
      <c r="O19" s="14">
        <v>0.35</v>
      </c>
      <c r="P19" s="13">
        <f t="shared" si="4"/>
        <v>2.3205831003542072</v>
      </c>
      <c r="Q19" s="14">
        <v>5.9</v>
      </c>
      <c r="R19" s="14">
        <v>1.88</v>
      </c>
      <c r="S19" s="14">
        <v>1.04</v>
      </c>
      <c r="T19" s="14">
        <v>4.4400000000000004</v>
      </c>
      <c r="U19" s="14">
        <v>1.61</v>
      </c>
      <c r="V19" s="14">
        <v>59.67</v>
      </c>
      <c r="X19" s="15">
        <f t="shared" si="5"/>
        <v>5</v>
      </c>
      <c r="Y19" s="15">
        <f t="shared" si="6"/>
        <v>34</v>
      </c>
      <c r="Z19" s="15">
        <f t="shared" si="7"/>
        <v>285</v>
      </c>
      <c r="AA19" s="15">
        <f t="shared" si="8"/>
        <v>44</v>
      </c>
      <c r="AB19" s="15">
        <f t="shared" si="9"/>
        <v>28</v>
      </c>
      <c r="AC19" s="24">
        <f t="shared" si="10"/>
        <v>79.2</v>
      </c>
      <c r="AD19" s="15">
        <f t="shared" si="11"/>
        <v>10</v>
      </c>
    </row>
    <row r="20" spans="1:30" x14ac:dyDescent="0.25">
      <c r="A20" t="s">
        <v>359</v>
      </c>
      <c r="B20">
        <v>8936</v>
      </c>
      <c r="C20" s="1">
        <v>11816</v>
      </c>
      <c r="D20" s="14">
        <v>123.9</v>
      </c>
      <c r="E20" s="14">
        <v>109.92</v>
      </c>
      <c r="F20" s="12">
        <f t="shared" si="2"/>
        <v>0.37685657282199064</v>
      </c>
      <c r="G20" s="14">
        <v>0.85</v>
      </c>
      <c r="H20" s="14">
        <v>99.36</v>
      </c>
      <c r="I20" s="14">
        <v>12.09</v>
      </c>
      <c r="J20" s="14">
        <v>9.76</v>
      </c>
      <c r="K20" s="12">
        <f t="shared" si="3"/>
        <v>0.34284622709424184</v>
      </c>
      <c r="L20" s="14">
        <v>225.55</v>
      </c>
      <c r="M20" s="14">
        <v>110.63</v>
      </c>
      <c r="N20" s="14">
        <v>0.77</v>
      </c>
      <c r="O20" s="14">
        <v>0.28000000000000003</v>
      </c>
      <c r="P20" s="13">
        <f t="shared" si="4"/>
        <v>1.2244508110508636</v>
      </c>
      <c r="Q20" s="14">
        <v>4.63</v>
      </c>
      <c r="R20" s="14">
        <v>2.35</v>
      </c>
      <c r="S20" s="14">
        <v>1.1100000000000001</v>
      </c>
      <c r="T20" s="14">
        <v>3.39</v>
      </c>
      <c r="U20" s="14">
        <v>0.78</v>
      </c>
      <c r="V20" s="14">
        <v>64.849999999999994</v>
      </c>
      <c r="X20" s="15">
        <f t="shared" si="5"/>
        <v>86</v>
      </c>
      <c r="Y20" s="15">
        <f t="shared" si="6"/>
        <v>154</v>
      </c>
      <c r="Z20" s="15">
        <f t="shared" si="7"/>
        <v>89</v>
      </c>
      <c r="AA20" s="15">
        <f t="shared" si="8"/>
        <v>74</v>
      </c>
      <c r="AB20" s="15">
        <f t="shared" si="9"/>
        <v>10</v>
      </c>
      <c r="AC20" s="24">
        <f t="shared" si="10"/>
        <v>82.6</v>
      </c>
      <c r="AD20" s="15">
        <f t="shared" si="11"/>
        <v>11</v>
      </c>
    </row>
    <row r="21" spans="1:30" x14ac:dyDescent="0.25">
      <c r="A21" s="15" t="s">
        <v>281</v>
      </c>
      <c r="B21" s="15">
        <v>63896</v>
      </c>
      <c r="C21" s="25">
        <v>3186</v>
      </c>
      <c r="D21" s="18">
        <v>51.8</v>
      </c>
      <c r="E21" s="18">
        <v>35.68</v>
      </c>
      <c r="F21" s="26">
        <v>3.5000000000000003E-2</v>
      </c>
      <c r="G21" s="18">
        <v>0</v>
      </c>
      <c r="H21" s="18">
        <v>45.26</v>
      </c>
      <c r="I21" s="18">
        <v>6.27</v>
      </c>
      <c r="J21" s="18">
        <v>12.11</v>
      </c>
      <c r="K21" s="12">
        <f t="shared" si="3"/>
        <v>9.809417040358745E-2</v>
      </c>
      <c r="L21" s="18">
        <v>0</v>
      </c>
      <c r="M21" s="18">
        <v>78.819999999999993</v>
      </c>
      <c r="N21" s="18">
        <v>0</v>
      </c>
      <c r="O21" s="18">
        <v>7.0000000000000007E-2</v>
      </c>
      <c r="P21" s="13">
        <f t="shared" si="4"/>
        <v>1.4013452914798206</v>
      </c>
      <c r="Q21" s="18">
        <v>4.91</v>
      </c>
      <c r="R21" s="18">
        <v>2.74</v>
      </c>
      <c r="S21" s="18">
        <v>1.28</v>
      </c>
      <c r="T21" s="18">
        <v>3.05</v>
      </c>
      <c r="U21" s="18">
        <v>1.22</v>
      </c>
      <c r="V21" s="18">
        <v>49.95</v>
      </c>
      <c r="X21" s="15">
        <f t="shared" si="5"/>
        <v>17</v>
      </c>
      <c r="Y21" s="15">
        <f t="shared" si="6"/>
        <v>213</v>
      </c>
      <c r="Z21" s="15">
        <f t="shared" si="7"/>
        <v>24</v>
      </c>
      <c r="AA21" s="15">
        <f t="shared" si="8"/>
        <v>15</v>
      </c>
      <c r="AB21" s="15">
        <f t="shared" si="9"/>
        <v>147</v>
      </c>
      <c r="AC21" s="24">
        <f t="shared" si="10"/>
        <v>83.2</v>
      </c>
      <c r="AD21" s="15">
        <f t="shared" si="11"/>
        <v>12</v>
      </c>
    </row>
    <row r="22" spans="1:30" x14ac:dyDescent="0.25">
      <c r="A22" s="15" t="s">
        <v>286</v>
      </c>
      <c r="B22" s="15">
        <v>19263</v>
      </c>
      <c r="C22" s="25">
        <v>91166</v>
      </c>
      <c r="D22" s="18">
        <v>1415.18</v>
      </c>
      <c r="E22" s="18">
        <v>1144.9000000000001</v>
      </c>
      <c r="F22" s="26">
        <f t="shared" ref="F22:F53" si="12">G22/(L22/100)</f>
        <v>2.5453992857685588</v>
      </c>
      <c r="G22" s="18">
        <v>3.35</v>
      </c>
      <c r="H22" s="18">
        <v>1178.82</v>
      </c>
      <c r="I22" s="18">
        <v>178.03</v>
      </c>
      <c r="J22" s="18">
        <v>12.58</v>
      </c>
      <c r="K22" s="12">
        <f t="shared" si="3"/>
        <v>0.22232503151092312</v>
      </c>
      <c r="L22" s="18">
        <v>131.61000000000001</v>
      </c>
      <c r="M22" s="18">
        <v>97.12</v>
      </c>
      <c r="N22" s="18">
        <v>0.28999999999999998</v>
      </c>
      <c r="O22" s="18">
        <v>0.09</v>
      </c>
      <c r="P22" s="13">
        <f t="shared" si="4"/>
        <v>2.4702781278991459</v>
      </c>
      <c r="Q22" s="18">
        <v>3.82</v>
      </c>
      <c r="R22" s="18">
        <v>4.26</v>
      </c>
      <c r="S22" s="18">
        <v>1.03</v>
      </c>
      <c r="T22" s="18">
        <v>2.86</v>
      </c>
      <c r="U22" s="18">
        <v>0.9</v>
      </c>
      <c r="V22" s="18">
        <v>62.8</v>
      </c>
      <c r="X22" s="15">
        <f t="shared" si="5"/>
        <v>55</v>
      </c>
      <c r="Y22" s="15">
        <f t="shared" si="6"/>
        <v>248</v>
      </c>
      <c r="Z22" s="15">
        <f t="shared" si="7"/>
        <v>2</v>
      </c>
      <c r="AA22" s="15">
        <f t="shared" si="8"/>
        <v>63</v>
      </c>
      <c r="AB22" s="15">
        <f t="shared" si="9"/>
        <v>52</v>
      </c>
      <c r="AC22" s="24">
        <f t="shared" si="10"/>
        <v>84</v>
      </c>
      <c r="AD22" s="15">
        <f t="shared" si="11"/>
        <v>13</v>
      </c>
    </row>
    <row r="23" spans="1:30" x14ac:dyDescent="0.25">
      <c r="A23" t="s">
        <v>351</v>
      </c>
      <c r="B23">
        <v>4261</v>
      </c>
      <c r="C23" s="1">
        <v>14385</v>
      </c>
      <c r="D23" s="14">
        <v>197.99</v>
      </c>
      <c r="E23" s="14">
        <v>163.66</v>
      </c>
      <c r="F23" s="12">
        <f t="shared" si="12"/>
        <v>1.3095749248604549</v>
      </c>
      <c r="G23" s="14">
        <v>4.2699999999999996</v>
      </c>
      <c r="H23" s="14">
        <v>163.11000000000001</v>
      </c>
      <c r="I23" s="14">
        <v>27.4</v>
      </c>
      <c r="J23" s="14">
        <v>13.84</v>
      </c>
      <c r="K23" s="12">
        <f t="shared" si="3"/>
        <v>0.80018020582943594</v>
      </c>
      <c r="L23" s="14">
        <v>326.06</v>
      </c>
      <c r="M23" s="14">
        <v>100.34</v>
      </c>
      <c r="N23" s="14">
        <v>2.61</v>
      </c>
      <c r="O23" s="14">
        <v>0.47</v>
      </c>
      <c r="P23" s="13">
        <f t="shared" si="4"/>
        <v>1.7025110762328426</v>
      </c>
      <c r="Q23" s="14">
        <v>5.78</v>
      </c>
      <c r="R23" s="14">
        <v>2.21</v>
      </c>
      <c r="S23" s="14">
        <v>1.23</v>
      </c>
      <c r="T23" s="14">
        <v>4.1399999999999997</v>
      </c>
      <c r="U23" s="14">
        <v>0.71</v>
      </c>
      <c r="V23" s="14">
        <v>65.13</v>
      </c>
      <c r="X23" s="15">
        <f t="shared" si="5"/>
        <v>107</v>
      </c>
      <c r="Y23" s="15">
        <f t="shared" si="6"/>
        <v>55</v>
      </c>
      <c r="Z23" s="15">
        <f t="shared" si="7"/>
        <v>146</v>
      </c>
      <c r="AA23" s="15">
        <f t="shared" si="8"/>
        <v>78</v>
      </c>
      <c r="AB23" s="15">
        <f t="shared" si="9"/>
        <v>35</v>
      </c>
      <c r="AC23" s="24">
        <f t="shared" si="10"/>
        <v>84.2</v>
      </c>
      <c r="AD23" s="15">
        <f t="shared" si="11"/>
        <v>14</v>
      </c>
    </row>
    <row r="24" spans="1:30" x14ac:dyDescent="0.25">
      <c r="A24" s="15" t="s">
        <v>296</v>
      </c>
      <c r="B24" s="15">
        <v>60717</v>
      </c>
      <c r="C24" s="25">
        <v>68614</v>
      </c>
      <c r="D24" s="18">
        <v>842.4</v>
      </c>
      <c r="E24" s="18">
        <v>720.28</v>
      </c>
      <c r="F24" s="26">
        <f t="shared" si="12"/>
        <v>3.8121346919774477</v>
      </c>
      <c r="G24" s="18">
        <v>7.37</v>
      </c>
      <c r="H24" s="18">
        <v>715.17</v>
      </c>
      <c r="I24" s="18">
        <v>76.53</v>
      </c>
      <c r="J24" s="18">
        <v>9.09</v>
      </c>
      <c r="K24" s="12">
        <f t="shared" si="3"/>
        <v>0.52925732936877989</v>
      </c>
      <c r="L24" s="18">
        <v>193.33</v>
      </c>
      <c r="M24" s="18">
        <v>100.71</v>
      </c>
      <c r="N24" s="18">
        <v>1.02</v>
      </c>
      <c r="O24" s="18">
        <v>0.2</v>
      </c>
      <c r="P24" s="13">
        <f t="shared" si="4"/>
        <v>2.6462866468438992</v>
      </c>
      <c r="Q24" s="18">
        <v>4.38</v>
      </c>
      <c r="R24" s="18">
        <v>2.85</v>
      </c>
      <c r="S24" s="18">
        <v>0.84</v>
      </c>
      <c r="T24" s="18">
        <v>3.38</v>
      </c>
      <c r="U24" s="18">
        <v>0.78</v>
      </c>
      <c r="V24" s="18">
        <v>69.930000000000007</v>
      </c>
      <c r="X24" s="15">
        <f t="shared" si="5"/>
        <v>86</v>
      </c>
      <c r="Y24" s="15">
        <f t="shared" si="6"/>
        <v>157</v>
      </c>
      <c r="Z24" s="15">
        <f t="shared" si="7"/>
        <v>17</v>
      </c>
      <c r="AA24" s="15">
        <f t="shared" si="8"/>
        <v>136</v>
      </c>
      <c r="AB24" s="15">
        <f t="shared" si="9"/>
        <v>31</v>
      </c>
      <c r="AC24" s="24">
        <f t="shared" si="10"/>
        <v>85.4</v>
      </c>
      <c r="AD24" s="15">
        <f t="shared" si="11"/>
        <v>15</v>
      </c>
    </row>
    <row r="25" spans="1:30" x14ac:dyDescent="0.25">
      <c r="A25" t="s">
        <v>361</v>
      </c>
      <c r="B25">
        <v>8486</v>
      </c>
      <c r="C25" s="1">
        <v>39791</v>
      </c>
      <c r="D25" s="14">
        <v>421.55</v>
      </c>
      <c r="E25" s="14">
        <v>360.35</v>
      </c>
      <c r="F25" s="12">
        <f t="shared" si="12"/>
        <v>2.6242722794446931</v>
      </c>
      <c r="G25" s="14">
        <v>2.93</v>
      </c>
      <c r="H25" s="14">
        <v>354.34</v>
      </c>
      <c r="I25" s="14">
        <v>32.65</v>
      </c>
      <c r="J25" s="14">
        <v>7.75</v>
      </c>
      <c r="K25" s="12">
        <f t="shared" si="3"/>
        <v>0.72825649492013123</v>
      </c>
      <c r="L25" s="14">
        <v>111.65</v>
      </c>
      <c r="M25" s="14">
        <v>101.7</v>
      </c>
      <c r="N25" s="14">
        <v>0.81</v>
      </c>
      <c r="O25" s="14">
        <v>0.43</v>
      </c>
      <c r="P25" s="13">
        <f t="shared" si="4"/>
        <v>1.6936197556282122</v>
      </c>
      <c r="Q25" s="14">
        <v>5.22</v>
      </c>
      <c r="R25" s="14">
        <v>2.93</v>
      </c>
      <c r="S25" s="14">
        <v>1.1200000000000001</v>
      </c>
      <c r="T25" s="14">
        <v>3.93</v>
      </c>
      <c r="U25" s="14">
        <v>0.61</v>
      </c>
      <c r="V25" s="14">
        <v>72.28</v>
      </c>
      <c r="X25" s="15">
        <f t="shared" si="5"/>
        <v>137</v>
      </c>
      <c r="Y25" s="15">
        <f t="shared" si="6"/>
        <v>81</v>
      </c>
      <c r="Z25" s="15">
        <f t="shared" si="7"/>
        <v>15</v>
      </c>
      <c r="AA25" s="15">
        <f t="shared" si="8"/>
        <v>167</v>
      </c>
      <c r="AB25" s="15">
        <f t="shared" si="9"/>
        <v>27</v>
      </c>
      <c r="AC25" s="24">
        <f t="shared" si="10"/>
        <v>85.4</v>
      </c>
      <c r="AD25" s="15">
        <f t="shared" si="11"/>
        <v>15</v>
      </c>
    </row>
    <row r="26" spans="1:30" x14ac:dyDescent="0.25">
      <c r="A26" s="15" t="s">
        <v>282</v>
      </c>
      <c r="B26" s="15">
        <v>63859</v>
      </c>
      <c r="C26" s="25">
        <v>4424</v>
      </c>
      <c r="D26" s="18">
        <v>65.72</v>
      </c>
      <c r="E26" s="18">
        <v>56.78</v>
      </c>
      <c r="F26" s="26">
        <f t="shared" si="12"/>
        <v>0.26602819898909286</v>
      </c>
      <c r="G26" s="18">
        <v>0.1</v>
      </c>
      <c r="H26" s="18">
        <v>59.11</v>
      </c>
      <c r="I26" s="18">
        <v>6.37</v>
      </c>
      <c r="J26" s="18">
        <v>9.69</v>
      </c>
      <c r="K26" s="12">
        <f t="shared" si="3"/>
        <v>0.46852447867046998</v>
      </c>
      <c r="L26" s="18">
        <v>37.590000000000003</v>
      </c>
      <c r="M26" s="18">
        <v>96.07</v>
      </c>
      <c r="N26" s="18">
        <v>0.17</v>
      </c>
      <c r="O26" s="18">
        <v>0.13</v>
      </c>
      <c r="P26" s="13">
        <f t="shared" si="4"/>
        <v>3.6040344513113074</v>
      </c>
      <c r="Q26" s="18">
        <v>6.79</v>
      </c>
      <c r="R26" s="18">
        <v>1.31</v>
      </c>
      <c r="S26" s="18">
        <v>1.65</v>
      </c>
      <c r="T26" s="18">
        <v>4.6500000000000004</v>
      </c>
      <c r="U26" s="18">
        <v>1.95</v>
      </c>
      <c r="V26" s="18">
        <v>47.04</v>
      </c>
      <c r="X26" s="15">
        <f t="shared" si="5"/>
        <v>2</v>
      </c>
      <c r="Y26" s="15">
        <f t="shared" si="6"/>
        <v>26</v>
      </c>
      <c r="Z26" s="15">
        <f t="shared" si="7"/>
        <v>333</v>
      </c>
      <c r="AA26" s="15">
        <f t="shared" si="8"/>
        <v>9</v>
      </c>
      <c r="AB26" s="15">
        <f t="shared" si="9"/>
        <v>58</v>
      </c>
      <c r="AC26" s="24">
        <f t="shared" si="10"/>
        <v>85.6</v>
      </c>
      <c r="AD26" s="15">
        <f t="shared" si="11"/>
        <v>17</v>
      </c>
    </row>
    <row r="27" spans="1:30" x14ac:dyDescent="0.25">
      <c r="A27" s="15" t="s">
        <v>34</v>
      </c>
      <c r="B27" s="15">
        <v>42</v>
      </c>
      <c r="C27" s="33">
        <v>9554</v>
      </c>
      <c r="D27" s="18">
        <v>89.72</v>
      </c>
      <c r="E27" s="18">
        <v>61.11</v>
      </c>
      <c r="F27" s="26">
        <f t="shared" si="12"/>
        <v>0.42069180430040515</v>
      </c>
      <c r="G27" s="18">
        <v>0.81</v>
      </c>
      <c r="H27" s="18">
        <v>80.260000000000005</v>
      </c>
      <c r="I27" s="18">
        <v>9.07</v>
      </c>
      <c r="J27" s="18">
        <v>10.11</v>
      </c>
      <c r="K27" s="37">
        <f t="shared" si="3"/>
        <v>0.688417287351342</v>
      </c>
      <c r="L27" s="18">
        <v>192.54</v>
      </c>
      <c r="M27" s="18">
        <v>76.14</v>
      </c>
      <c r="N27" s="18">
        <v>1.33</v>
      </c>
      <c r="O27" s="18">
        <v>0.73</v>
      </c>
      <c r="P27" s="18">
        <f t="shared" si="4"/>
        <v>0.94303737993334524</v>
      </c>
      <c r="Q27" s="18">
        <v>5.28</v>
      </c>
      <c r="R27" s="18">
        <v>2.5299999999999998</v>
      </c>
      <c r="S27" s="18">
        <v>0.57999999999999996</v>
      </c>
      <c r="T27" s="18">
        <v>3.98</v>
      </c>
      <c r="U27" s="18">
        <v>0.95</v>
      </c>
      <c r="V27" s="18">
        <v>66.55</v>
      </c>
      <c r="X27" s="15">
        <f t="shared" si="5"/>
        <v>47</v>
      </c>
      <c r="Y27" s="15">
        <f t="shared" si="6"/>
        <v>74</v>
      </c>
      <c r="Z27" s="15">
        <f t="shared" si="7"/>
        <v>50</v>
      </c>
      <c r="AA27" s="15">
        <f t="shared" si="8"/>
        <v>93</v>
      </c>
      <c r="AB27" s="15">
        <f t="shared" si="9"/>
        <v>165</v>
      </c>
      <c r="AC27" s="24">
        <f t="shared" si="10"/>
        <v>85.8</v>
      </c>
      <c r="AD27" s="15">
        <f t="shared" si="11"/>
        <v>18</v>
      </c>
    </row>
    <row r="28" spans="1:30" x14ac:dyDescent="0.25">
      <c r="A28" t="s">
        <v>348</v>
      </c>
      <c r="B28">
        <v>10898</v>
      </c>
      <c r="C28" s="1">
        <v>15976</v>
      </c>
      <c r="D28" s="14">
        <v>190.9</v>
      </c>
      <c r="E28" s="14">
        <v>147.86000000000001</v>
      </c>
      <c r="F28" s="12">
        <f t="shared" si="12"/>
        <v>0.51773518396122487</v>
      </c>
      <c r="G28" s="14">
        <v>0.47</v>
      </c>
      <c r="H28" s="14">
        <v>167.77</v>
      </c>
      <c r="I28" s="14">
        <v>23.4</v>
      </c>
      <c r="J28" s="14">
        <v>12.26</v>
      </c>
      <c r="K28" s="12">
        <f t="shared" si="3"/>
        <v>0.35015229538835713</v>
      </c>
      <c r="L28" s="14">
        <v>90.78</v>
      </c>
      <c r="M28" s="14">
        <v>88.13</v>
      </c>
      <c r="N28" s="14">
        <v>0.32</v>
      </c>
      <c r="O28" s="14">
        <v>0.17</v>
      </c>
      <c r="P28" s="13">
        <f t="shared" si="4"/>
        <v>2.0597193846373947</v>
      </c>
      <c r="Q28" s="14">
        <v>5.01</v>
      </c>
      <c r="R28" s="14">
        <v>2.89</v>
      </c>
      <c r="S28" s="14">
        <v>0.64</v>
      </c>
      <c r="T28" s="14">
        <v>4.09</v>
      </c>
      <c r="U28" s="14">
        <v>0.84</v>
      </c>
      <c r="V28" s="14">
        <v>73.06</v>
      </c>
      <c r="X28" s="15">
        <f t="shared" si="5"/>
        <v>71</v>
      </c>
      <c r="Y28" s="15">
        <f t="shared" si="6"/>
        <v>61</v>
      </c>
      <c r="Z28" s="15">
        <f t="shared" si="7"/>
        <v>16</v>
      </c>
      <c r="AA28" s="15">
        <f t="shared" si="8"/>
        <v>176</v>
      </c>
      <c r="AB28" s="15">
        <f t="shared" si="9"/>
        <v>106</v>
      </c>
      <c r="AC28" s="24">
        <f t="shared" si="10"/>
        <v>86</v>
      </c>
      <c r="AD28" s="15">
        <f t="shared" si="11"/>
        <v>19</v>
      </c>
    </row>
    <row r="29" spans="1:30" x14ac:dyDescent="0.25">
      <c r="A29" s="21" t="s">
        <v>120</v>
      </c>
      <c r="B29" s="21">
        <v>67837</v>
      </c>
      <c r="C29" s="22">
        <v>10340</v>
      </c>
      <c r="D29" s="14">
        <v>300.08</v>
      </c>
      <c r="E29" s="14">
        <v>230.85</v>
      </c>
      <c r="F29" s="35">
        <f t="shared" si="12"/>
        <v>0.71633237822349571</v>
      </c>
      <c r="G29" s="14">
        <v>0.5</v>
      </c>
      <c r="H29" s="14">
        <v>257.38</v>
      </c>
      <c r="I29" s="14">
        <v>36.549999999999997</v>
      </c>
      <c r="J29" s="14">
        <v>12.18</v>
      </c>
      <c r="K29" s="26">
        <f t="shared" si="3"/>
        <v>0.31030209149815713</v>
      </c>
      <c r="L29" s="14">
        <v>69.8</v>
      </c>
      <c r="M29" s="14">
        <v>89.69</v>
      </c>
      <c r="N29" s="14">
        <v>0.22</v>
      </c>
      <c r="O29" s="14">
        <v>0.11</v>
      </c>
      <c r="P29" s="18">
        <f t="shared" si="4"/>
        <v>2.8209281045287011</v>
      </c>
      <c r="Q29" s="14">
        <v>4.95</v>
      </c>
      <c r="R29" s="14">
        <v>2.56</v>
      </c>
      <c r="S29" s="14">
        <v>1.32</v>
      </c>
      <c r="T29" s="14">
        <v>3.22</v>
      </c>
      <c r="U29" s="14">
        <v>0.86</v>
      </c>
      <c r="V29" s="14">
        <v>57.51</v>
      </c>
      <c r="X29" s="15">
        <f t="shared" si="5"/>
        <v>65</v>
      </c>
      <c r="Y29" s="15">
        <f t="shared" si="6"/>
        <v>186</v>
      </c>
      <c r="Z29" s="15">
        <f t="shared" si="7"/>
        <v>47</v>
      </c>
      <c r="AA29" s="15">
        <f t="shared" si="8"/>
        <v>37</v>
      </c>
      <c r="AB29" s="15">
        <f t="shared" si="9"/>
        <v>96</v>
      </c>
      <c r="AC29" s="24">
        <f t="shared" si="10"/>
        <v>86.2</v>
      </c>
      <c r="AD29" s="15">
        <f t="shared" si="11"/>
        <v>20</v>
      </c>
    </row>
    <row r="30" spans="1:30" x14ac:dyDescent="0.25">
      <c r="A30" s="15" t="s">
        <v>280</v>
      </c>
      <c r="B30" s="15">
        <v>65090</v>
      </c>
      <c r="C30" s="25">
        <v>1764</v>
      </c>
      <c r="D30" s="18">
        <v>12.48</v>
      </c>
      <c r="E30" s="18">
        <v>5.19</v>
      </c>
      <c r="F30" s="26">
        <f t="shared" si="12"/>
        <v>7.3452256033578175E-2</v>
      </c>
      <c r="G30" s="18">
        <v>0.21</v>
      </c>
      <c r="H30" s="18">
        <v>9.51</v>
      </c>
      <c r="I30" s="18">
        <v>2.9</v>
      </c>
      <c r="J30" s="18">
        <v>23.24</v>
      </c>
      <c r="K30" s="12">
        <f t="shared" si="3"/>
        <v>1.415265048816535</v>
      </c>
      <c r="L30" s="18">
        <v>285.89999999999998</v>
      </c>
      <c r="M30" s="18">
        <v>54.55</v>
      </c>
      <c r="N30" s="18">
        <v>4.09</v>
      </c>
      <c r="O30" s="18">
        <v>1.22</v>
      </c>
      <c r="P30" s="13">
        <f t="shared" si="4"/>
        <v>1.1600533187020778</v>
      </c>
      <c r="Q30" s="18">
        <v>8.7799999999999994</v>
      </c>
      <c r="R30" s="18">
        <v>2.29</v>
      </c>
      <c r="S30" s="18">
        <v>0.38</v>
      </c>
      <c r="T30" s="18">
        <v>4.71</v>
      </c>
      <c r="U30" s="18">
        <v>1.33</v>
      </c>
      <c r="V30" s="18">
        <v>59.42</v>
      </c>
      <c r="X30" s="15">
        <f t="shared" si="5"/>
        <v>12</v>
      </c>
      <c r="Y30" s="15">
        <f t="shared" si="6"/>
        <v>25</v>
      </c>
      <c r="Z30" s="15">
        <f t="shared" si="7"/>
        <v>105</v>
      </c>
      <c r="AA30" s="15">
        <f t="shared" si="8"/>
        <v>40</v>
      </c>
      <c r="AB30" s="15">
        <f t="shared" si="9"/>
        <v>251</v>
      </c>
      <c r="AC30" s="24">
        <f t="shared" si="10"/>
        <v>86.6</v>
      </c>
      <c r="AD30" s="15">
        <f t="shared" si="11"/>
        <v>21</v>
      </c>
    </row>
    <row r="31" spans="1:30" x14ac:dyDescent="0.25">
      <c r="A31" s="15" t="s">
        <v>308</v>
      </c>
      <c r="B31" s="15">
        <v>68219</v>
      </c>
      <c r="C31" s="25">
        <v>136981</v>
      </c>
      <c r="D31" s="18">
        <v>1544.75</v>
      </c>
      <c r="E31" s="18">
        <v>1359.15</v>
      </c>
      <c r="F31" s="26">
        <f t="shared" si="12"/>
        <v>6.6131317902692475</v>
      </c>
      <c r="G31" s="18">
        <v>2.8</v>
      </c>
      <c r="H31" s="18">
        <v>1283.32</v>
      </c>
      <c r="I31" s="18">
        <v>155.83000000000001</v>
      </c>
      <c r="J31" s="18">
        <v>10.09</v>
      </c>
      <c r="K31" s="26">
        <f t="shared" si="3"/>
        <v>0.4865637928314937</v>
      </c>
      <c r="L31" s="18">
        <v>42.34</v>
      </c>
      <c r="M31" s="18">
        <v>105.91</v>
      </c>
      <c r="N31" s="18">
        <v>0.21</v>
      </c>
      <c r="O31" s="18">
        <v>0.31</v>
      </c>
      <c r="P31" s="18">
        <f t="shared" si="4"/>
        <v>1.5695606220370766</v>
      </c>
      <c r="Q31" s="18">
        <v>4.13</v>
      </c>
      <c r="R31" s="18">
        <v>2.97</v>
      </c>
      <c r="S31" s="18">
        <v>1.1200000000000001</v>
      </c>
      <c r="T31" s="18">
        <v>2.92</v>
      </c>
      <c r="U31" s="18">
        <v>0.72</v>
      </c>
      <c r="V31" s="18">
        <v>62.68</v>
      </c>
      <c r="X31" s="15">
        <f t="shared" si="5"/>
        <v>104</v>
      </c>
      <c r="Y31" s="15">
        <f t="shared" si="6"/>
        <v>242</v>
      </c>
      <c r="Z31" s="15">
        <f t="shared" si="7"/>
        <v>12</v>
      </c>
      <c r="AA31" s="15">
        <f t="shared" si="8"/>
        <v>61</v>
      </c>
      <c r="AB31" s="15">
        <f t="shared" si="9"/>
        <v>20</v>
      </c>
      <c r="AC31" s="24">
        <f t="shared" si="10"/>
        <v>87.8</v>
      </c>
      <c r="AD31" s="15">
        <f t="shared" si="11"/>
        <v>22</v>
      </c>
    </row>
    <row r="32" spans="1:30" x14ac:dyDescent="0.25">
      <c r="A32" s="21" t="s">
        <v>259</v>
      </c>
      <c r="B32" s="21">
        <v>66479</v>
      </c>
      <c r="C32" s="22">
        <v>104210</v>
      </c>
      <c r="D32" s="14">
        <v>1871.29</v>
      </c>
      <c r="E32" s="14">
        <v>1345.95</v>
      </c>
      <c r="F32" s="23">
        <f t="shared" si="12"/>
        <v>3.4911648653285301</v>
      </c>
      <c r="G32" s="14">
        <v>8.14</v>
      </c>
      <c r="H32" s="14">
        <v>1205.73</v>
      </c>
      <c r="I32" s="14">
        <v>199.99</v>
      </c>
      <c r="J32" s="14">
        <v>10.69</v>
      </c>
      <c r="K32" s="12">
        <f t="shared" si="3"/>
        <v>0.25938295370025111</v>
      </c>
      <c r="L32" s="14">
        <v>233.16</v>
      </c>
      <c r="M32" s="14">
        <v>111.63</v>
      </c>
      <c r="N32" s="14">
        <v>0.6</v>
      </c>
      <c r="O32" s="14">
        <v>0.16</v>
      </c>
      <c r="P32" s="13">
        <f t="shared" si="4"/>
        <v>1.6211434606265693</v>
      </c>
      <c r="Q32" s="14">
        <v>4.45</v>
      </c>
      <c r="R32" s="14">
        <v>2.83</v>
      </c>
      <c r="S32" s="14">
        <v>2.21</v>
      </c>
      <c r="T32" s="14">
        <v>1.85</v>
      </c>
      <c r="U32" s="14">
        <v>0.9</v>
      </c>
      <c r="V32" s="14">
        <v>54.4</v>
      </c>
      <c r="X32" s="15">
        <f t="shared" si="5"/>
        <v>55</v>
      </c>
      <c r="Y32" s="15">
        <f t="shared" si="6"/>
        <v>345</v>
      </c>
      <c r="Z32" s="15">
        <f t="shared" si="7"/>
        <v>18</v>
      </c>
      <c r="AA32" s="15">
        <f t="shared" si="8"/>
        <v>26</v>
      </c>
      <c r="AB32" s="15">
        <f t="shared" si="9"/>
        <v>8</v>
      </c>
      <c r="AC32" s="24">
        <f t="shared" si="10"/>
        <v>90.4</v>
      </c>
      <c r="AD32" s="15">
        <f t="shared" si="11"/>
        <v>23</v>
      </c>
    </row>
    <row r="33" spans="1:30" x14ac:dyDescent="0.25">
      <c r="A33" t="s">
        <v>313</v>
      </c>
      <c r="B33">
        <v>15619</v>
      </c>
      <c r="C33" s="1">
        <v>15550</v>
      </c>
      <c r="D33" s="14">
        <v>223.41</v>
      </c>
      <c r="E33" s="14">
        <v>171.27</v>
      </c>
      <c r="F33" s="12">
        <f t="shared" si="12"/>
        <v>0.62988158226253466</v>
      </c>
      <c r="G33" s="14">
        <v>2.75</v>
      </c>
      <c r="H33" s="14">
        <v>190.8</v>
      </c>
      <c r="I33" s="14">
        <v>31.49</v>
      </c>
      <c r="J33" s="14">
        <v>14.09</v>
      </c>
      <c r="K33" s="12">
        <f t="shared" si="3"/>
        <v>0.3677711112643981</v>
      </c>
      <c r="L33" s="14">
        <v>436.59</v>
      </c>
      <c r="M33" s="14">
        <v>89.76</v>
      </c>
      <c r="N33" s="14">
        <v>1.6</v>
      </c>
      <c r="O33" s="14">
        <v>0.2</v>
      </c>
      <c r="P33" s="13">
        <f t="shared" si="4"/>
        <v>1.8388555563219904</v>
      </c>
      <c r="Q33" s="14">
        <v>5.0999999999999996</v>
      </c>
      <c r="R33" s="14">
        <v>2.58</v>
      </c>
      <c r="S33" s="14">
        <v>0.78</v>
      </c>
      <c r="T33" s="14">
        <v>3.86</v>
      </c>
      <c r="U33" s="14">
        <v>0.7</v>
      </c>
      <c r="V33" s="14">
        <v>69.14</v>
      </c>
      <c r="X33" s="15">
        <f t="shared" si="5"/>
        <v>111</v>
      </c>
      <c r="Y33" s="15">
        <f t="shared" si="6"/>
        <v>88</v>
      </c>
      <c r="Z33" s="15">
        <f t="shared" si="7"/>
        <v>39</v>
      </c>
      <c r="AA33" s="15">
        <f t="shared" si="8"/>
        <v>120</v>
      </c>
      <c r="AB33" s="15">
        <f t="shared" si="9"/>
        <v>95</v>
      </c>
      <c r="AC33" s="24">
        <f t="shared" si="10"/>
        <v>90.6</v>
      </c>
      <c r="AD33" s="15">
        <f t="shared" si="11"/>
        <v>24</v>
      </c>
    </row>
    <row r="34" spans="1:30" x14ac:dyDescent="0.25">
      <c r="A34" s="15" t="s">
        <v>301</v>
      </c>
      <c r="B34" s="15">
        <v>63272</v>
      </c>
      <c r="C34" s="25">
        <v>42152</v>
      </c>
      <c r="D34" s="18">
        <v>433</v>
      </c>
      <c r="E34" s="18">
        <v>362.81</v>
      </c>
      <c r="F34" s="26">
        <f t="shared" si="12"/>
        <v>1.324314024390244</v>
      </c>
      <c r="G34" s="18">
        <v>2.78</v>
      </c>
      <c r="H34" s="18">
        <v>390.29</v>
      </c>
      <c r="I34" s="18">
        <v>39.119999999999997</v>
      </c>
      <c r="J34" s="18">
        <v>9.0299999999999994</v>
      </c>
      <c r="K34" s="26">
        <f t="shared" si="3"/>
        <v>0.36501585523834623</v>
      </c>
      <c r="L34" s="18">
        <v>209.92</v>
      </c>
      <c r="M34" s="18">
        <v>92.96</v>
      </c>
      <c r="N34" s="18">
        <v>0.77</v>
      </c>
      <c r="O34" s="18">
        <v>0.22</v>
      </c>
      <c r="P34" s="18">
        <f t="shared" si="4"/>
        <v>1.6591629783561193</v>
      </c>
      <c r="Q34" s="18">
        <v>5.3</v>
      </c>
      <c r="R34" s="18">
        <v>2.31</v>
      </c>
      <c r="S34" s="18">
        <v>0.39</v>
      </c>
      <c r="T34" s="18">
        <v>4.6500000000000004</v>
      </c>
      <c r="U34" s="18">
        <v>0.98</v>
      </c>
      <c r="V34" s="18">
        <v>76.75</v>
      </c>
      <c r="X34" s="15">
        <f t="shared" si="5"/>
        <v>39</v>
      </c>
      <c r="Y34" s="15">
        <f t="shared" si="6"/>
        <v>26</v>
      </c>
      <c r="Z34" s="15">
        <f t="shared" si="7"/>
        <v>100</v>
      </c>
      <c r="AA34" s="15">
        <f t="shared" si="8"/>
        <v>220</v>
      </c>
      <c r="AB34" s="15">
        <f t="shared" si="9"/>
        <v>75</v>
      </c>
      <c r="AC34" s="24">
        <f t="shared" si="10"/>
        <v>92</v>
      </c>
      <c r="AD34" s="15">
        <f t="shared" si="11"/>
        <v>25</v>
      </c>
    </row>
    <row r="35" spans="1:30" x14ac:dyDescent="0.25">
      <c r="A35" s="21" t="s">
        <v>252</v>
      </c>
      <c r="B35" s="21">
        <v>24557</v>
      </c>
      <c r="C35" s="22">
        <v>79787</v>
      </c>
      <c r="D35" s="14">
        <v>1058.54</v>
      </c>
      <c r="E35" s="14">
        <v>878.12</v>
      </c>
      <c r="F35" s="23">
        <f t="shared" si="12"/>
        <v>2.1660982579039545</v>
      </c>
      <c r="G35" s="14">
        <v>4.7</v>
      </c>
      <c r="H35" s="14">
        <v>749.87</v>
      </c>
      <c r="I35" s="14">
        <v>200.77</v>
      </c>
      <c r="J35" s="14">
        <v>18.97</v>
      </c>
      <c r="K35" s="12">
        <f t="shared" si="3"/>
        <v>0.24667451577278215</v>
      </c>
      <c r="L35" s="14">
        <v>216.98</v>
      </c>
      <c r="M35" s="14">
        <v>117.1</v>
      </c>
      <c r="N35" s="14">
        <v>0.54</v>
      </c>
      <c r="O35" s="14">
        <v>7.0000000000000007E-2</v>
      </c>
      <c r="P35" s="13">
        <f t="shared" si="4"/>
        <v>3.5239216538968874</v>
      </c>
      <c r="Q35" s="14">
        <v>4.26</v>
      </c>
      <c r="R35" s="14">
        <v>2.1</v>
      </c>
      <c r="S35" s="14">
        <v>1.03</v>
      </c>
      <c r="T35" s="14">
        <v>3.05</v>
      </c>
      <c r="U35" s="14">
        <v>1.1399999999999999</v>
      </c>
      <c r="V35" s="14">
        <v>57.11</v>
      </c>
      <c r="X35" s="15">
        <f t="shared" si="5"/>
        <v>21</v>
      </c>
      <c r="Y35" s="15">
        <f t="shared" si="6"/>
        <v>213</v>
      </c>
      <c r="Z35" s="15">
        <f t="shared" si="7"/>
        <v>198</v>
      </c>
      <c r="AA35" s="15">
        <f t="shared" si="8"/>
        <v>35</v>
      </c>
      <c r="AB35" s="15">
        <f t="shared" si="9"/>
        <v>1</v>
      </c>
      <c r="AC35" s="24">
        <f t="shared" si="10"/>
        <v>93.6</v>
      </c>
      <c r="AD35" s="15">
        <f t="shared" si="11"/>
        <v>26</v>
      </c>
    </row>
    <row r="36" spans="1:30" x14ac:dyDescent="0.25">
      <c r="A36" s="21" t="s">
        <v>170</v>
      </c>
      <c r="B36" s="21">
        <v>20600</v>
      </c>
      <c r="C36" s="22">
        <v>8418</v>
      </c>
      <c r="D36" s="14">
        <v>226.25</v>
      </c>
      <c r="E36" s="14">
        <v>202.27</v>
      </c>
      <c r="F36" s="35">
        <f t="shared" si="12"/>
        <v>0.91481931369571834</v>
      </c>
      <c r="G36" s="14">
        <v>2.41</v>
      </c>
      <c r="H36" s="14">
        <v>194.79</v>
      </c>
      <c r="I36" s="14">
        <v>25.44</v>
      </c>
      <c r="J36" s="14">
        <v>11.25</v>
      </c>
      <c r="K36" s="26">
        <f t="shared" si="3"/>
        <v>0.45227632060894762</v>
      </c>
      <c r="L36" s="14">
        <v>263.44</v>
      </c>
      <c r="M36" s="14">
        <v>103.84</v>
      </c>
      <c r="N36" s="14">
        <v>1.19</v>
      </c>
      <c r="O36" s="14">
        <v>0.05</v>
      </c>
      <c r="P36" s="18">
        <f t="shared" si="4"/>
        <v>9.0455264121789511</v>
      </c>
      <c r="Q36" s="14">
        <v>3.88</v>
      </c>
      <c r="R36" s="14">
        <v>2.71</v>
      </c>
      <c r="S36" s="14">
        <v>1.37</v>
      </c>
      <c r="T36" s="14">
        <v>2.4300000000000002</v>
      </c>
      <c r="U36" s="14">
        <v>0.73</v>
      </c>
      <c r="V36" s="14">
        <v>53.18</v>
      </c>
      <c r="X36" s="15">
        <f t="shared" si="5"/>
        <v>101</v>
      </c>
      <c r="Y36" s="15">
        <f t="shared" si="6"/>
        <v>305</v>
      </c>
      <c r="Z36" s="15">
        <f t="shared" si="7"/>
        <v>26</v>
      </c>
      <c r="AA36" s="15">
        <f t="shared" si="8"/>
        <v>21</v>
      </c>
      <c r="AB36" s="15">
        <f t="shared" si="9"/>
        <v>22</v>
      </c>
      <c r="AC36" s="24">
        <f t="shared" si="10"/>
        <v>95</v>
      </c>
      <c r="AD36" s="15">
        <f t="shared" si="11"/>
        <v>27</v>
      </c>
    </row>
    <row r="37" spans="1:30" x14ac:dyDescent="0.25">
      <c r="A37" s="15" t="s">
        <v>295</v>
      </c>
      <c r="B37" s="15">
        <v>24405</v>
      </c>
      <c r="C37" s="25">
        <v>42315</v>
      </c>
      <c r="D37" s="18">
        <v>588.04</v>
      </c>
      <c r="E37" s="18">
        <v>459.28</v>
      </c>
      <c r="F37" s="26">
        <f t="shared" si="12"/>
        <v>1.9349990606800678</v>
      </c>
      <c r="G37" s="18">
        <v>2.06</v>
      </c>
      <c r="H37" s="18">
        <v>525.04999999999995</v>
      </c>
      <c r="I37" s="18">
        <v>56.78</v>
      </c>
      <c r="J37" s="18">
        <v>9.66</v>
      </c>
      <c r="K37" s="12">
        <f t="shared" si="3"/>
        <v>0.42131141366488151</v>
      </c>
      <c r="L37" s="18">
        <v>106.46</v>
      </c>
      <c r="M37" s="18">
        <v>87.47</v>
      </c>
      <c r="N37" s="18">
        <v>0.45</v>
      </c>
      <c r="O37" s="18">
        <v>0.31</v>
      </c>
      <c r="P37" s="13">
        <f t="shared" si="4"/>
        <v>1.3590690763383275</v>
      </c>
      <c r="Q37" s="18">
        <v>4.6100000000000003</v>
      </c>
      <c r="R37" s="18">
        <v>2.58</v>
      </c>
      <c r="S37" s="18">
        <v>1.1499999999999999</v>
      </c>
      <c r="T37" s="18">
        <v>3.03</v>
      </c>
      <c r="U37" s="18">
        <v>0.93</v>
      </c>
      <c r="V37" s="18">
        <v>61.56</v>
      </c>
      <c r="X37" s="15">
        <f t="shared" si="5"/>
        <v>51</v>
      </c>
      <c r="Y37" s="15">
        <f t="shared" si="6"/>
        <v>219</v>
      </c>
      <c r="Z37" s="15">
        <f t="shared" si="7"/>
        <v>39</v>
      </c>
      <c r="AA37" s="15">
        <f t="shared" si="8"/>
        <v>55</v>
      </c>
      <c r="AB37" s="15">
        <f t="shared" si="9"/>
        <v>113</v>
      </c>
      <c r="AC37" s="24">
        <f t="shared" si="10"/>
        <v>95.4</v>
      </c>
      <c r="AD37" s="15">
        <f t="shared" si="11"/>
        <v>28</v>
      </c>
    </row>
    <row r="38" spans="1:30" x14ac:dyDescent="0.25">
      <c r="A38" s="21" t="s">
        <v>248</v>
      </c>
      <c r="B38" s="21">
        <v>18181</v>
      </c>
      <c r="C38" s="22">
        <v>41525</v>
      </c>
      <c r="D38" s="14">
        <v>518.35</v>
      </c>
      <c r="E38" s="14">
        <v>407.2</v>
      </c>
      <c r="F38" s="23">
        <f t="shared" si="12"/>
        <v>2.2262168141592924</v>
      </c>
      <c r="G38" s="14">
        <v>3.22</v>
      </c>
      <c r="H38" s="14">
        <v>467.09</v>
      </c>
      <c r="I38" s="14">
        <v>49.01</v>
      </c>
      <c r="J38" s="14">
        <v>9.4600000000000009</v>
      </c>
      <c r="K38" s="12">
        <f t="shared" si="3"/>
        <v>0.54671336300572015</v>
      </c>
      <c r="L38" s="14">
        <v>144.63999999999999</v>
      </c>
      <c r="M38" s="14">
        <v>87.18</v>
      </c>
      <c r="N38" s="14">
        <v>0.79</v>
      </c>
      <c r="O38" s="14">
        <v>0.23</v>
      </c>
      <c r="P38" s="13">
        <f t="shared" si="4"/>
        <v>2.3770146217640007</v>
      </c>
      <c r="Q38" s="14">
        <v>5.0599999999999996</v>
      </c>
      <c r="R38" s="14">
        <v>2.2599999999999998</v>
      </c>
      <c r="S38" s="14">
        <v>0.86</v>
      </c>
      <c r="T38" s="14">
        <v>3.74</v>
      </c>
      <c r="U38" s="14">
        <v>0.86</v>
      </c>
      <c r="V38" s="14">
        <v>64.849999999999994</v>
      </c>
      <c r="X38" s="15">
        <f t="shared" si="5"/>
        <v>65</v>
      </c>
      <c r="Y38" s="15">
        <f t="shared" si="6"/>
        <v>102</v>
      </c>
      <c r="Z38" s="15">
        <f t="shared" si="7"/>
        <v>124</v>
      </c>
      <c r="AA38" s="15">
        <f t="shared" si="8"/>
        <v>74</v>
      </c>
      <c r="AB38" s="15">
        <f t="shared" si="9"/>
        <v>114</v>
      </c>
      <c r="AC38" s="24">
        <f t="shared" si="10"/>
        <v>95.8</v>
      </c>
      <c r="AD38" s="15">
        <f t="shared" si="11"/>
        <v>29</v>
      </c>
    </row>
    <row r="39" spans="1:30" x14ac:dyDescent="0.25">
      <c r="A39" s="15" t="s">
        <v>311</v>
      </c>
      <c r="B39" s="15">
        <v>63829</v>
      </c>
      <c r="C39" s="25">
        <v>111102</v>
      </c>
      <c r="D39" s="18">
        <v>1045.76</v>
      </c>
      <c r="E39" s="18">
        <v>897.67</v>
      </c>
      <c r="F39" s="26">
        <f t="shared" si="12"/>
        <v>4.9114933931687856</v>
      </c>
      <c r="G39" s="18">
        <v>1.97</v>
      </c>
      <c r="H39" s="18">
        <v>933.76</v>
      </c>
      <c r="I39" s="18">
        <v>92.68</v>
      </c>
      <c r="J39" s="18">
        <v>8.86</v>
      </c>
      <c r="K39" s="26">
        <f t="shared" si="3"/>
        <v>0.54713796753470489</v>
      </c>
      <c r="L39" s="18">
        <v>40.11</v>
      </c>
      <c r="M39" s="18">
        <v>96.13</v>
      </c>
      <c r="N39" s="18">
        <v>0.22</v>
      </c>
      <c r="O39" s="18">
        <v>0.22</v>
      </c>
      <c r="P39" s="18">
        <f t="shared" si="4"/>
        <v>2.486990761521386</v>
      </c>
      <c r="Q39" s="18">
        <v>3.96</v>
      </c>
      <c r="R39" s="18">
        <v>2.97</v>
      </c>
      <c r="S39" s="18">
        <v>0.76</v>
      </c>
      <c r="T39" s="18">
        <v>3.12</v>
      </c>
      <c r="U39" s="18">
        <v>0.74</v>
      </c>
      <c r="V39" s="18">
        <v>68.7</v>
      </c>
      <c r="X39" s="15">
        <f t="shared" si="5"/>
        <v>97</v>
      </c>
      <c r="Y39" s="15">
        <f t="shared" si="6"/>
        <v>201</v>
      </c>
      <c r="Z39" s="15">
        <f t="shared" si="7"/>
        <v>12</v>
      </c>
      <c r="AA39" s="15">
        <f t="shared" si="8"/>
        <v>115</v>
      </c>
      <c r="AB39" s="15">
        <f t="shared" si="9"/>
        <v>56</v>
      </c>
      <c r="AC39" s="24">
        <f t="shared" si="10"/>
        <v>96.2</v>
      </c>
      <c r="AD39" s="15">
        <f t="shared" si="11"/>
        <v>30</v>
      </c>
    </row>
    <row r="40" spans="1:30" x14ac:dyDescent="0.25">
      <c r="A40" s="21" t="s">
        <v>171</v>
      </c>
      <c r="B40" s="21">
        <v>67890</v>
      </c>
      <c r="C40" s="22">
        <v>7897</v>
      </c>
      <c r="D40" s="14">
        <v>94.53</v>
      </c>
      <c r="E40" s="14">
        <v>73.94</v>
      </c>
      <c r="F40" s="35">
        <f t="shared" si="12"/>
        <v>0.11629355816754579</v>
      </c>
      <c r="G40" s="14">
        <v>0.28000000000000003</v>
      </c>
      <c r="H40" s="14">
        <v>80.16</v>
      </c>
      <c r="I40" s="14">
        <v>14.18</v>
      </c>
      <c r="J40" s="14">
        <v>15</v>
      </c>
      <c r="K40" s="26">
        <f t="shared" si="3"/>
        <v>0.15728098210379468</v>
      </c>
      <c r="L40" s="14">
        <v>240.77</v>
      </c>
      <c r="M40" s="14">
        <v>92.24</v>
      </c>
      <c r="N40" s="14">
        <v>0.38</v>
      </c>
      <c r="O40" s="14">
        <v>0.08</v>
      </c>
      <c r="P40" s="18">
        <f t="shared" si="4"/>
        <v>1.9660122762974335</v>
      </c>
      <c r="Q40" s="14">
        <v>4.41</v>
      </c>
      <c r="R40" s="14">
        <v>2.58</v>
      </c>
      <c r="S40" s="14">
        <v>0.43</v>
      </c>
      <c r="T40" s="14">
        <v>3.56</v>
      </c>
      <c r="U40" s="14">
        <v>0.79</v>
      </c>
      <c r="V40" s="14">
        <v>71.010000000000005</v>
      </c>
      <c r="X40" s="15">
        <f t="shared" si="5"/>
        <v>85</v>
      </c>
      <c r="Y40" s="15">
        <f t="shared" si="6"/>
        <v>127</v>
      </c>
      <c r="Z40" s="15">
        <f t="shared" si="7"/>
        <v>39</v>
      </c>
      <c r="AA40" s="15">
        <f t="shared" si="8"/>
        <v>150</v>
      </c>
      <c r="AB40" s="15">
        <f t="shared" si="9"/>
        <v>81</v>
      </c>
      <c r="AC40" s="24">
        <f t="shared" si="10"/>
        <v>96.4</v>
      </c>
      <c r="AD40" s="15">
        <f t="shared" si="11"/>
        <v>31</v>
      </c>
    </row>
    <row r="41" spans="1:30" x14ac:dyDescent="0.25">
      <c r="A41" t="s">
        <v>269</v>
      </c>
      <c r="B41">
        <v>62882</v>
      </c>
      <c r="C41" s="1">
        <v>100165</v>
      </c>
      <c r="D41" s="14">
        <v>2345.87</v>
      </c>
      <c r="E41" s="14">
        <v>2006.21</v>
      </c>
      <c r="F41" s="12">
        <f t="shared" si="12"/>
        <v>9.257045260461144</v>
      </c>
      <c r="G41" s="14">
        <v>10.84</v>
      </c>
      <c r="H41" s="14">
        <v>1933.27</v>
      </c>
      <c r="I41" s="14">
        <v>258.95</v>
      </c>
      <c r="J41" s="14">
        <v>11.04</v>
      </c>
      <c r="K41" s="12">
        <f t="shared" si="3"/>
        <v>0.46141955530383871</v>
      </c>
      <c r="L41" s="14">
        <v>117.1</v>
      </c>
      <c r="M41" s="14">
        <v>103.77</v>
      </c>
      <c r="N41" s="14">
        <v>0.54</v>
      </c>
      <c r="O41" s="14">
        <v>7.0000000000000007E-2</v>
      </c>
      <c r="P41" s="13">
        <f t="shared" si="4"/>
        <v>6.591707932911981</v>
      </c>
      <c r="Q41" s="14">
        <v>4.33</v>
      </c>
      <c r="R41" s="14">
        <v>2.31</v>
      </c>
      <c r="S41" s="14">
        <v>1.47</v>
      </c>
      <c r="T41" s="14">
        <v>2.62</v>
      </c>
      <c r="U41" s="14">
        <v>0.89</v>
      </c>
      <c r="V41" s="14">
        <v>53.47</v>
      </c>
      <c r="X41" s="15">
        <f t="shared" si="5"/>
        <v>58</v>
      </c>
      <c r="Y41" s="15">
        <f t="shared" si="6"/>
        <v>281</v>
      </c>
      <c r="Z41" s="15">
        <f t="shared" si="7"/>
        <v>100</v>
      </c>
      <c r="AA41" s="15">
        <f t="shared" si="8"/>
        <v>22</v>
      </c>
      <c r="AB41" s="15">
        <f t="shared" si="9"/>
        <v>23</v>
      </c>
      <c r="AC41" s="24">
        <f t="shared" si="10"/>
        <v>96.8</v>
      </c>
      <c r="AD41" s="15">
        <f t="shared" si="11"/>
        <v>32</v>
      </c>
    </row>
    <row r="42" spans="1:30" x14ac:dyDescent="0.25">
      <c r="A42" s="15" t="s">
        <v>18</v>
      </c>
      <c r="B42" s="15">
        <v>60247</v>
      </c>
      <c r="C42" s="33">
        <v>2273</v>
      </c>
      <c r="D42" s="18">
        <v>11.85</v>
      </c>
      <c r="E42" s="18">
        <v>7.87</v>
      </c>
      <c r="F42" s="26">
        <f t="shared" si="12"/>
        <v>6.1839732027827873E-2</v>
      </c>
      <c r="G42" s="18">
        <v>0.12</v>
      </c>
      <c r="H42" s="18">
        <v>10.74</v>
      </c>
      <c r="I42" s="18">
        <v>1.1100000000000001</v>
      </c>
      <c r="J42" s="18">
        <v>9.33</v>
      </c>
      <c r="K42" s="37">
        <f t="shared" ref="K42:K73" si="13">(F42/E42)*100</f>
        <v>0.78576533707532237</v>
      </c>
      <c r="L42" s="18">
        <v>194.05</v>
      </c>
      <c r="M42" s="18">
        <v>73.3</v>
      </c>
      <c r="N42" s="18">
        <v>1.49</v>
      </c>
      <c r="O42" s="18">
        <v>0.26</v>
      </c>
      <c r="P42" s="18">
        <f t="shared" si="4"/>
        <v>3.0221743733666244</v>
      </c>
      <c r="Q42" s="18">
        <v>6.38</v>
      </c>
      <c r="R42" s="18">
        <v>2.7</v>
      </c>
      <c r="S42" s="18">
        <v>0.01</v>
      </c>
      <c r="T42" s="18">
        <v>5.29</v>
      </c>
      <c r="U42" s="18">
        <v>1.27</v>
      </c>
      <c r="V42" s="18">
        <v>79.95</v>
      </c>
      <c r="X42" s="15">
        <f t="shared" si="5"/>
        <v>15</v>
      </c>
      <c r="Y42" s="15">
        <f t="shared" si="6"/>
        <v>13</v>
      </c>
      <c r="Z42" s="15">
        <f t="shared" si="7"/>
        <v>28</v>
      </c>
      <c r="AA42" s="15">
        <f t="shared" si="8"/>
        <v>249</v>
      </c>
      <c r="AB42" s="15">
        <f t="shared" si="9"/>
        <v>182</v>
      </c>
      <c r="AC42" s="24">
        <f t="shared" si="10"/>
        <v>97.4</v>
      </c>
      <c r="AD42" s="15">
        <f t="shared" si="11"/>
        <v>33</v>
      </c>
    </row>
    <row r="43" spans="1:30" x14ac:dyDescent="0.25">
      <c r="A43" t="s">
        <v>314</v>
      </c>
      <c r="B43">
        <v>4281</v>
      </c>
      <c r="C43" s="1">
        <v>47158</v>
      </c>
      <c r="D43" s="14">
        <v>748.76</v>
      </c>
      <c r="E43" s="14">
        <v>569.34</v>
      </c>
      <c r="F43" s="12">
        <f t="shared" si="12"/>
        <v>3.3141412722932171</v>
      </c>
      <c r="G43" s="14">
        <v>2.36</v>
      </c>
      <c r="H43" s="14">
        <v>629.57000000000005</v>
      </c>
      <c r="I43" s="14">
        <v>83.48</v>
      </c>
      <c r="J43" s="14">
        <v>11.15</v>
      </c>
      <c r="K43" s="12">
        <f t="shared" si="13"/>
        <v>0.58210230658186968</v>
      </c>
      <c r="L43" s="14">
        <v>71.209999999999994</v>
      </c>
      <c r="M43" s="14">
        <v>90.43</v>
      </c>
      <c r="N43" s="14">
        <v>0.41</v>
      </c>
      <c r="O43" s="14">
        <v>0.11</v>
      </c>
      <c r="P43" s="13">
        <f t="shared" si="4"/>
        <v>5.2918391507442699</v>
      </c>
      <c r="Q43" s="14">
        <v>5.92</v>
      </c>
      <c r="R43" s="14">
        <v>2.61</v>
      </c>
      <c r="S43" s="14">
        <v>1.29</v>
      </c>
      <c r="T43" s="14">
        <v>4.0999999999999996</v>
      </c>
      <c r="U43" s="14">
        <v>0.6</v>
      </c>
      <c r="V43" s="14">
        <v>71.83</v>
      </c>
      <c r="X43" s="15">
        <f t="shared" si="5"/>
        <v>141</v>
      </c>
      <c r="Y43" s="15">
        <f t="shared" si="6"/>
        <v>59</v>
      </c>
      <c r="Z43" s="15">
        <f t="shared" si="7"/>
        <v>37</v>
      </c>
      <c r="AA43" s="15">
        <f t="shared" si="8"/>
        <v>158</v>
      </c>
      <c r="AB43" s="15">
        <f t="shared" si="9"/>
        <v>92</v>
      </c>
      <c r="AC43" s="24">
        <f t="shared" si="10"/>
        <v>97.4</v>
      </c>
      <c r="AD43" s="15">
        <f t="shared" si="11"/>
        <v>33</v>
      </c>
    </row>
    <row r="44" spans="1:30" x14ac:dyDescent="0.25">
      <c r="A44" s="21" t="s">
        <v>154</v>
      </c>
      <c r="B44" s="21">
        <v>67696</v>
      </c>
      <c r="C44" s="22">
        <v>51790</v>
      </c>
      <c r="D44" s="14">
        <v>815.95</v>
      </c>
      <c r="E44" s="14">
        <v>665.33</v>
      </c>
      <c r="F44" s="35">
        <f t="shared" si="12"/>
        <v>5.1164915486523519</v>
      </c>
      <c r="G44" s="14">
        <v>3.36</v>
      </c>
      <c r="H44" s="14">
        <v>609.92999999999995</v>
      </c>
      <c r="I44" s="14">
        <v>71.290000000000006</v>
      </c>
      <c r="J44" s="14">
        <v>8.74</v>
      </c>
      <c r="K44" s="26">
        <f t="shared" si="13"/>
        <v>0.76901560859308193</v>
      </c>
      <c r="L44" s="14">
        <v>65.67</v>
      </c>
      <c r="M44" s="14">
        <v>109.08</v>
      </c>
      <c r="N44" s="14">
        <v>0.5</v>
      </c>
      <c r="O44" s="14">
        <v>0.28999999999999998</v>
      </c>
      <c r="P44" s="18">
        <f t="shared" si="4"/>
        <v>2.6517779606657998</v>
      </c>
      <c r="Q44" s="14">
        <v>4.8899999999999997</v>
      </c>
      <c r="R44" s="14">
        <v>2.0699999999999998</v>
      </c>
      <c r="S44" s="14">
        <v>1.1399999999999999</v>
      </c>
      <c r="T44" s="14">
        <v>3.4</v>
      </c>
      <c r="U44" s="14">
        <v>0.89</v>
      </c>
      <c r="V44" s="14">
        <v>61.74</v>
      </c>
      <c r="X44" s="15">
        <f t="shared" si="5"/>
        <v>58</v>
      </c>
      <c r="Y44" s="15">
        <f t="shared" si="6"/>
        <v>152</v>
      </c>
      <c r="Z44" s="15">
        <f t="shared" si="7"/>
        <v>212</v>
      </c>
      <c r="AA44" s="15">
        <f t="shared" si="8"/>
        <v>56</v>
      </c>
      <c r="AB44" s="15">
        <f t="shared" si="9"/>
        <v>12</v>
      </c>
      <c r="AC44" s="24">
        <f t="shared" si="10"/>
        <v>98</v>
      </c>
      <c r="AD44" s="15">
        <f t="shared" si="11"/>
        <v>35</v>
      </c>
    </row>
    <row r="45" spans="1:30" x14ac:dyDescent="0.25">
      <c r="A45" t="s">
        <v>357</v>
      </c>
      <c r="B45">
        <v>68324</v>
      </c>
      <c r="C45" s="1">
        <v>8619</v>
      </c>
      <c r="D45" s="14">
        <v>128.36000000000001</v>
      </c>
      <c r="E45" s="14">
        <v>99.69</v>
      </c>
      <c r="F45" s="12">
        <f t="shared" si="12"/>
        <v>0.35273368606701938</v>
      </c>
      <c r="G45" s="14">
        <v>0.02</v>
      </c>
      <c r="H45" s="14">
        <v>114.44</v>
      </c>
      <c r="I45" s="14">
        <v>14.1</v>
      </c>
      <c r="J45" s="14">
        <v>10.99</v>
      </c>
      <c r="K45" s="12">
        <f t="shared" si="13"/>
        <v>0.3538305608055165</v>
      </c>
      <c r="L45" s="14">
        <v>5.67</v>
      </c>
      <c r="M45" s="14">
        <v>87.11</v>
      </c>
      <c r="N45" s="14">
        <v>0.02</v>
      </c>
      <c r="O45" s="14">
        <v>0.03</v>
      </c>
      <c r="P45" s="13">
        <f t="shared" si="4"/>
        <v>11.79435202685055</v>
      </c>
      <c r="Q45" s="14">
        <v>4.45</v>
      </c>
      <c r="R45" s="14">
        <v>2.56</v>
      </c>
      <c r="S45" s="14">
        <v>0.99</v>
      </c>
      <c r="T45" s="14">
        <v>3.06</v>
      </c>
      <c r="U45" s="14">
        <v>0.84</v>
      </c>
      <c r="V45" s="14">
        <v>62.14</v>
      </c>
      <c r="X45" s="15">
        <f t="shared" si="5"/>
        <v>71</v>
      </c>
      <c r="Y45" s="15">
        <f t="shared" si="6"/>
        <v>211</v>
      </c>
      <c r="Z45" s="15">
        <f t="shared" si="7"/>
        <v>47</v>
      </c>
      <c r="AA45" s="15">
        <f t="shared" si="8"/>
        <v>57</v>
      </c>
      <c r="AB45" s="15">
        <f t="shared" si="9"/>
        <v>115</v>
      </c>
      <c r="AC45" s="24">
        <f t="shared" si="10"/>
        <v>100.2</v>
      </c>
      <c r="AD45" s="15">
        <f t="shared" si="11"/>
        <v>36</v>
      </c>
    </row>
    <row r="46" spans="1:30" x14ac:dyDescent="0.25">
      <c r="A46" t="s">
        <v>355</v>
      </c>
      <c r="B46">
        <v>68442</v>
      </c>
      <c r="C46" s="1">
        <v>18837</v>
      </c>
      <c r="D46" s="14">
        <v>211.78</v>
      </c>
      <c r="E46" s="14">
        <v>169.79</v>
      </c>
      <c r="F46" s="12">
        <f t="shared" si="12"/>
        <v>1.1066786771329302</v>
      </c>
      <c r="G46" s="14">
        <v>1.72</v>
      </c>
      <c r="H46" s="14">
        <v>193.58</v>
      </c>
      <c r="I46" s="14">
        <v>18.87</v>
      </c>
      <c r="J46" s="14">
        <v>8.91</v>
      </c>
      <c r="K46" s="12">
        <f t="shared" si="13"/>
        <v>0.65179261271743349</v>
      </c>
      <c r="L46" s="14">
        <v>155.41999999999999</v>
      </c>
      <c r="M46" s="14">
        <v>87.71</v>
      </c>
      <c r="N46" s="14">
        <v>1.02</v>
      </c>
      <c r="O46" s="14">
        <v>0.49</v>
      </c>
      <c r="P46" s="13">
        <f t="shared" si="4"/>
        <v>1.3301890055457826</v>
      </c>
      <c r="Q46" s="14">
        <v>5.54</v>
      </c>
      <c r="R46" s="14">
        <v>2.44</v>
      </c>
      <c r="S46" s="14">
        <v>0.9</v>
      </c>
      <c r="T46" s="14">
        <v>4.28</v>
      </c>
      <c r="U46" s="14">
        <v>0.66</v>
      </c>
      <c r="V46" s="14">
        <v>71.92</v>
      </c>
      <c r="X46" s="15">
        <f t="shared" si="5"/>
        <v>122</v>
      </c>
      <c r="Y46" s="15">
        <f t="shared" si="6"/>
        <v>47</v>
      </c>
      <c r="Z46" s="15">
        <f t="shared" si="7"/>
        <v>66</v>
      </c>
      <c r="AA46" s="15">
        <f t="shared" si="8"/>
        <v>161</v>
      </c>
      <c r="AB46" s="15">
        <f t="shared" si="9"/>
        <v>109</v>
      </c>
      <c r="AC46" s="24">
        <f t="shared" si="10"/>
        <v>101</v>
      </c>
      <c r="AD46" s="15">
        <f t="shared" si="11"/>
        <v>37</v>
      </c>
    </row>
    <row r="47" spans="1:30" x14ac:dyDescent="0.25">
      <c r="A47" t="s">
        <v>363</v>
      </c>
      <c r="B47">
        <v>10100</v>
      </c>
      <c r="C47" s="1">
        <v>12079</v>
      </c>
      <c r="D47" s="14">
        <v>151.29</v>
      </c>
      <c r="E47" s="14">
        <v>134.02000000000001</v>
      </c>
      <c r="F47" s="12">
        <f t="shared" si="12"/>
        <v>0.80233079336620361</v>
      </c>
      <c r="G47" s="14">
        <v>1.79</v>
      </c>
      <c r="H47" s="14">
        <v>134.79</v>
      </c>
      <c r="I47" s="14">
        <v>16.649999999999999</v>
      </c>
      <c r="J47" s="14">
        <v>11.01</v>
      </c>
      <c r="K47" s="12">
        <f t="shared" si="13"/>
        <v>0.59866497042695388</v>
      </c>
      <c r="L47" s="14">
        <v>223.1</v>
      </c>
      <c r="M47" s="14">
        <v>99.43</v>
      </c>
      <c r="N47" s="14">
        <v>1.34</v>
      </c>
      <c r="O47" s="14">
        <v>0.52</v>
      </c>
      <c r="P47" s="13">
        <f t="shared" si="4"/>
        <v>1.1512787892826035</v>
      </c>
      <c r="Q47" s="14">
        <v>6.14</v>
      </c>
      <c r="R47" s="14">
        <v>1.45</v>
      </c>
      <c r="S47" s="14">
        <v>0.93</v>
      </c>
      <c r="T47" s="14">
        <v>4.99</v>
      </c>
      <c r="U47" s="14">
        <v>1.1599999999999999</v>
      </c>
      <c r="V47" s="14">
        <v>67.709999999999994</v>
      </c>
      <c r="X47" s="15">
        <f t="shared" si="5"/>
        <v>19</v>
      </c>
      <c r="Y47" s="15">
        <f t="shared" si="6"/>
        <v>15</v>
      </c>
      <c r="Z47" s="15">
        <f t="shared" si="7"/>
        <v>325</v>
      </c>
      <c r="AA47" s="15">
        <f t="shared" si="8"/>
        <v>103</v>
      </c>
      <c r="AB47" s="15">
        <f t="shared" si="9"/>
        <v>43</v>
      </c>
      <c r="AC47" s="24">
        <f t="shared" si="10"/>
        <v>101</v>
      </c>
      <c r="AD47" s="15">
        <f t="shared" si="11"/>
        <v>37</v>
      </c>
    </row>
    <row r="48" spans="1:30" x14ac:dyDescent="0.25">
      <c r="A48" s="15" t="s">
        <v>287</v>
      </c>
      <c r="B48" s="15">
        <v>24312</v>
      </c>
      <c r="C48" s="25">
        <v>56172</v>
      </c>
      <c r="D48" s="18">
        <v>656.23</v>
      </c>
      <c r="E48" s="18">
        <v>526.82000000000005</v>
      </c>
      <c r="F48" s="26">
        <f t="shared" si="12"/>
        <v>3.7662543609261019</v>
      </c>
      <c r="G48" s="18">
        <v>4.75</v>
      </c>
      <c r="H48" s="18">
        <v>575.77</v>
      </c>
      <c r="I48" s="18">
        <v>65.790000000000006</v>
      </c>
      <c r="J48" s="18">
        <v>10.029999999999999</v>
      </c>
      <c r="K48" s="12">
        <f t="shared" si="13"/>
        <v>0.71490345106983444</v>
      </c>
      <c r="L48" s="18">
        <v>126.12</v>
      </c>
      <c r="M48" s="18">
        <v>91.5</v>
      </c>
      <c r="N48" s="18">
        <v>0.9</v>
      </c>
      <c r="O48" s="18">
        <v>0.47</v>
      </c>
      <c r="P48" s="13">
        <f t="shared" si="4"/>
        <v>1.5210711724890096</v>
      </c>
      <c r="Q48" s="18">
        <v>5.28</v>
      </c>
      <c r="R48" s="18">
        <v>2.2200000000000002</v>
      </c>
      <c r="S48" s="18">
        <v>1.17</v>
      </c>
      <c r="T48" s="18">
        <v>3.62</v>
      </c>
      <c r="U48" s="18">
        <v>0.8</v>
      </c>
      <c r="V48" s="18">
        <v>65.8</v>
      </c>
      <c r="X48" s="15">
        <f t="shared" si="5"/>
        <v>82</v>
      </c>
      <c r="Y48" s="15">
        <f t="shared" si="6"/>
        <v>116</v>
      </c>
      <c r="Z48" s="15">
        <f t="shared" si="7"/>
        <v>140</v>
      </c>
      <c r="AA48" s="15">
        <f t="shared" si="8"/>
        <v>84</v>
      </c>
      <c r="AB48" s="15">
        <f t="shared" si="9"/>
        <v>86</v>
      </c>
      <c r="AC48" s="24">
        <f t="shared" si="10"/>
        <v>101.6</v>
      </c>
      <c r="AD48" s="15">
        <f t="shared" si="11"/>
        <v>39</v>
      </c>
    </row>
    <row r="49" spans="1:30" x14ac:dyDescent="0.25">
      <c r="A49" t="s">
        <v>341</v>
      </c>
      <c r="B49">
        <v>13190</v>
      </c>
      <c r="C49" s="1">
        <v>9618</v>
      </c>
      <c r="D49" s="14">
        <v>118.25</v>
      </c>
      <c r="E49" s="14">
        <v>78.739999999999995</v>
      </c>
      <c r="F49" s="12">
        <f t="shared" si="12"/>
        <v>0.43393057110862265</v>
      </c>
      <c r="G49" s="14">
        <v>0.31</v>
      </c>
      <c r="H49" s="14">
        <v>104.07</v>
      </c>
      <c r="I49" s="14">
        <v>13.74</v>
      </c>
      <c r="J49" s="14">
        <v>11.62</v>
      </c>
      <c r="K49" s="12">
        <f t="shared" si="13"/>
        <v>0.55109292749380578</v>
      </c>
      <c r="L49" s="14">
        <v>71.44</v>
      </c>
      <c r="M49" s="14">
        <v>75.66</v>
      </c>
      <c r="N49" s="14">
        <v>0.4</v>
      </c>
      <c r="O49" s="14">
        <v>0.09</v>
      </c>
      <c r="P49" s="13">
        <f t="shared" si="4"/>
        <v>6.123254749931176</v>
      </c>
      <c r="Q49" s="14">
        <v>4.92</v>
      </c>
      <c r="R49" s="14">
        <v>2.57</v>
      </c>
      <c r="S49" s="14">
        <v>0.72</v>
      </c>
      <c r="T49" s="14">
        <v>3.46</v>
      </c>
      <c r="U49" s="14">
        <v>0.91</v>
      </c>
      <c r="V49" s="14">
        <v>67.34</v>
      </c>
      <c r="X49" s="15">
        <f t="shared" si="5"/>
        <v>54</v>
      </c>
      <c r="Y49" s="15">
        <f t="shared" si="6"/>
        <v>141</v>
      </c>
      <c r="Z49" s="15">
        <f t="shared" si="7"/>
        <v>44</v>
      </c>
      <c r="AA49" s="15">
        <f t="shared" si="8"/>
        <v>100</v>
      </c>
      <c r="AB49" s="15">
        <f t="shared" si="9"/>
        <v>169</v>
      </c>
      <c r="AC49" s="24">
        <f t="shared" si="10"/>
        <v>101.6</v>
      </c>
      <c r="AD49" s="15">
        <f t="shared" si="11"/>
        <v>39</v>
      </c>
    </row>
    <row r="50" spans="1:30" x14ac:dyDescent="0.25">
      <c r="A50" t="s">
        <v>360</v>
      </c>
      <c r="B50">
        <v>10794</v>
      </c>
      <c r="C50" s="1">
        <v>19164</v>
      </c>
      <c r="D50" s="14">
        <v>254.35</v>
      </c>
      <c r="E50" s="14">
        <v>201.03</v>
      </c>
      <c r="F50" s="12">
        <f t="shared" si="12"/>
        <v>0.4888666856979732</v>
      </c>
      <c r="G50" s="14">
        <v>1.37</v>
      </c>
      <c r="H50" s="14">
        <v>221.27</v>
      </c>
      <c r="I50" s="14">
        <v>31.17</v>
      </c>
      <c r="J50" s="14">
        <v>12.25</v>
      </c>
      <c r="K50" s="12">
        <f t="shared" si="13"/>
        <v>0.2431809609003498</v>
      </c>
      <c r="L50" s="14">
        <v>280.24</v>
      </c>
      <c r="M50" s="14">
        <v>90.85</v>
      </c>
      <c r="N50" s="14">
        <v>0.68</v>
      </c>
      <c r="O50" s="14">
        <v>0.22</v>
      </c>
      <c r="P50" s="13">
        <f t="shared" si="4"/>
        <v>1.1053680040924991</v>
      </c>
      <c r="Q50" s="14">
        <v>4.8600000000000003</v>
      </c>
      <c r="R50" s="14">
        <v>2.27</v>
      </c>
      <c r="S50" s="14">
        <v>1.24</v>
      </c>
      <c r="T50" s="14">
        <v>3.22</v>
      </c>
      <c r="U50" s="14">
        <v>0.82</v>
      </c>
      <c r="V50" s="14">
        <v>59.56</v>
      </c>
      <c r="X50" s="15">
        <f t="shared" si="5"/>
        <v>77</v>
      </c>
      <c r="Y50" s="15">
        <f t="shared" si="6"/>
        <v>186</v>
      </c>
      <c r="Z50" s="15">
        <f t="shared" si="7"/>
        <v>114</v>
      </c>
      <c r="AA50" s="15">
        <f t="shared" si="8"/>
        <v>42</v>
      </c>
      <c r="AB50" s="15">
        <f t="shared" si="9"/>
        <v>90</v>
      </c>
      <c r="AC50" s="24">
        <f t="shared" si="10"/>
        <v>101.8</v>
      </c>
      <c r="AD50" s="15">
        <f t="shared" si="11"/>
        <v>41</v>
      </c>
    </row>
    <row r="51" spans="1:30" x14ac:dyDescent="0.25">
      <c r="A51" s="21" t="s">
        <v>110</v>
      </c>
      <c r="B51" s="21">
        <v>9805</v>
      </c>
      <c r="C51" s="21">
        <v>991</v>
      </c>
      <c r="D51" s="14">
        <v>9.4499999999999993</v>
      </c>
      <c r="E51" s="14">
        <v>7.8</v>
      </c>
      <c r="F51" s="35">
        <f t="shared" si="12"/>
        <v>7.4790012656771362E-2</v>
      </c>
      <c r="G51" s="14">
        <v>0.39</v>
      </c>
      <c r="H51" s="14">
        <v>7.33</v>
      </c>
      <c r="I51" s="14">
        <v>2.13</v>
      </c>
      <c r="J51" s="14">
        <v>22.56</v>
      </c>
      <c r="K51" s="26">
        <f t="shared" si="13"/>
        <v>0.95884631611245341</v>
      </c>
      <c r="L51" s="14">
        <v>521.46</v>
      </c>
      <c r="M51" s="14">
        <v>106.51</v>
      </c>
      <c r="N51" s="14">
        <v>4.93</v>
      </c>
      <c r="O51" s="14">
        <v>0.13</v>
      </c>
      <c r="P51" s="18">
        <f t="shared" si="4"/>
        <v>7.3757408931727184</v>
      </c>
      <c r="Q51" s="14">
        <v>4.7300000000000004</v>
      </c>
      <c r="R51" s="14">
        <v>1.44</v>
      </c>
      <c r="S51" s="14">
        <v>0.38</v>
      </c>
      <c r="T51" s="14">
        <v>3.63</v>
      </c>
      <c r="U51" s="14">
        <v>1.1100000000000001</v>
      </c>
      <c r="V51" s="14">
        <v>54.65</v>
      </c>
      <c r="X51" s="15">
        <f t="shared" si="5"/>
        <v>25</v>
      </c>
      <c r="Y51" s="15">
        <f t="shared" si="6"/>
        <v>115</v>
      </c>
      <c r="Z51" s="15">
        <f t="shared" si="7"/>
        <v>327</v>
      </c>
      <c r="AA51" s="15">
        <f t="shared" si="8"/>
        <v>27</v>
      </c>
      <c r="AB51" s="15">
        <f t="shared" si="9"/>
        <v>17</v>
      </c>
      <c r="AC51" s="24">
        <f t="shared" si="10"/>
        <v>102.2</v>
      </c>
      <c r="AD51" s="15">
        <f t="shared" si="11"/>
        <v>42</v>
      </c>
    </row>
    <row r="52" spans="1:30" x14ac:dyDescent="0.25">
      <c r="A52" s="15" t="s">
        <v>310</v>
      </c>
      <c r="B52" s="15">
        <v>68375</v>
      </c>
      <c r="C52" s="25">
        <v>293800</v>
      </c>
      <c r="D52" s="18">
        <v>3815.48</v>
      </c>
      <c r="E52" s="18">
        <v>3165.56</v>
      </c>
      <c r="F52" s="26">
        <f t="shared" si="12"/>
        <v>9.9350046425255361</v>
      </c>
      <c r="G52" s="18">
        <v>8.56</v>
      </c>
      <c r="H52" s="18">
        <v>3128.43</v>
      </c>
      <c r="I52" s="18">
        <v>468.03</v>
      </c>
      <c r="J52" s="18">
        <v>12.27</v>
      </c>
      <c r="K52" s="26">
        <f t="shared" si="13"/>
        <v>0.31384666986332704</v>
      </c>
      <c r="L52" s="18">
        <v>86.16</v>
      </c>
      <c r="M52" s="18">
        <v>101.19</v>
      </c>
      <c r="N52" s="18">
        <v>0.27</v>
      </c>
      <c r="O52" s="18">
        <v>0.32</v>
      </c>
      <c r="P52" s="18">
        <f t="shared" si="4"/>
        <v>0.98077084332289699</v>
      </c>
      <c r="Q52" s="18">
        <v>4.07</v>
      </c>
      <c r="R52" s="18">
        <v>2.27</v>
      </c>
      <c r="S52" s="18">
        <v>1.39</v>
      </c>
      <c r="T52" s="18">
        <v>2.48</v>
      </c>
      <c r="U52" s="18">
        <v>1.04</v>
      </c>
      <c r="V52" s="18">
        <v>57.95</v>
      </c>
      <c r="X52" s="15">
        <f t="shared" si="5"/>
        <v>31</v>
      </c>
      <c r="Y52" s="15">
        <f t="shared" si="6"/>
        <v>299</v>
      </c>
      <c r="Z52" s="15">
        <f t="shared" si="7"/>
        <v>114</v>
      </c>
      <c r="AA52" s="15">
        <f t="shared" si="8"/>
        <v>39</v>
      </c>
      <c r="AB52" s="15">
        <f t="shared" si="9"/>
        <v>30</v>
      </c>
      <c r="AC52" s="24">
        <f t="shared" si="10"/>
        <v>102.6</v>
      </c>
      <c r="AD52" s="15">
        <f t="shared" si="11"/>
        <v>43</v>
      </c>
    </row>
    <row r="53" spans="1:30" x14ac:dyDescent="0.25">
      <c r="A53" s="15" t="s">
        <v>24</v>
      </c>
      <c r="B53" s="15">
        <v>68511</v>
      </c>
      <c r="C53" s="33">
        <v>61222</v>
      </c>
      <c r="D53" s="18">
        <v>713.89</v>
      </c>
      <c r="E53" s="18">
        <v>575.94000000000005</v>
      </c>
      <c r="F53" s="26">
        <f t="shared" si="12"/>
        <v>3.7295654316930911</v>
      </c>
      <c r="G53" s="18">
        <v>4.54</v>
      </c>
      <c r="H53" s="18">
        <v>599.41</v>
      </c>
      <c r="I53" s="18">
        <v>68.27</v>
      </c>
      <c r="J53" s="18">
        <v>9.56</v>
      </c>
      <c r="K53" s="37">
        <f t="shared" si="13"/>
        <v>0.64756145287583611</v>
      </c>
      <c r="L53" s="18">
        <v>121.73</v>
      </c>
      <c r="M53" s="18">
        <v>96.08</v>
      </c>
      <c r="N53" s="18">
        <v>0.79</v>
      </c>
      <c r="O53" s="18">
        <v>0.22</v>
      </c>
      <c r="P53" s="18">
        <f t="shared" si="4"/>
        <v>2.9434611494356187</v>
      </c>
      <c r="Q53" s="18">
        <v>3.81</v>
      </c>
      <c r="R53" s="18">
        <v>3.02</v>
      </c>
      <c r="S53" s="18">
        <v>1.26</v>
      </c>
      <c r="T53" s="18">
        <v>2.4300000000000002</v>
      </c>
      <c r="U53" s="18">
        <v>0.69</v>
      </c>
      <c r="V53" s="18">
        <v>56.59</v>
      </c>
      <c r="X53" s="15">
        <f t="shared" si="5"/>
        <v>115</v>
      </c>
      <c r="Y53" s="15">
        <f t="shared" si="6"/>
        <v>305</v>
      </c>
      <c r="Z53" s="15">
        <f t="shared" si="7"/>
        <v>9</v>
      </c>
      <c r="AA53" s="15">
        <f t="shared" si="8"/>
        <v>31</v>
      </c>
      <c r="AB53" s="15">
        <f t="shared" si="9"/>
        <v>57</v>
      </c>
      <c r="AC53" s="24">
        <f t="shared" si="10"/>
        <v>103.4</v>
      </c>
      <c r="AD53" s="15">
        <f t="shared" si="11"/>
        <v>44</v>
      </c>
    </row>
    <row r="54" spans="1:30" x14ac:dyDescent="0.25">
      <c r="A54" t="s">
        <v>325</v>
      </c>
      <c r="B54">
        <v>63828</v>
      </c>
      <c r="C54" s="1">
        <v>25760</v>
      </c>
      <c r="D54" s="14">
        <v>246.44</v>
      </c>
      <c r="E54" s="14">
        <v>173.91</v>
      </c>
      <c r="F54" s="12">
        <f t="shared" ref="F54:F85" si="14">G54/(L54/100)</f>
        <v>0.64179703168872848</v>
      </c>
      <c r="G54" s="14">
        <v>0.64</v>
      </c>
      <c r="H54" s="14">
        <v>221.45</v>
      </c>
      <c r="I54" s="14">
        <v>23.43</v>
      </c>
      <c r="J54" s="14">
        <v>9.51</v>
      </c>
      <c r="K54" s="12">
        <f t="shared" si="13"/>
        <v>0.36903975141666867</v>
      </c>
      <c r="L54" s="14">
        <v>99.72</v>
      </c>
      <c r="M54" s="14">
        <v>78.53</v>
      </c>
      <c r="N54" s="14">
        <v>0.37</v>
      </c>
      <c r="O54" s="14">
        <v>0.26</v>
      </c>
      <c r="P54" s="13">
        <f t="shared" si="4"/>
        <v>1.4193836592948794</v>
      </c>
      <c r="Q54" s="14">
        <v>5.23</v>
      </c>
      <c r="R54" s="14">
        <v>2.37</v>
      </c>
      <c r="S54" s="14">
        <v>0.63</v>
      </c>
      <c r="T54" s="14">
        <v>4.0199999999999996</v>
      </c>
      <c r="U54" s="14">
        <v>0.93</v>
      </c>
      <c r="V54" s="14">
        <v>72.400000000000006</v>
      </c>
      <c r="X54" s="15">
        <f t="shared" si="5"/>
        <v>51</v>
      </c>
      <c r="Y54" s="15">
        <f t="shared" si="6"/>
        <v>70</v>
      </c>
      <c r="Z54" s="15">
        <f t="shared" si="7"/>
        <v>83</v>
      </c>
      <c r="AA54" s="15">
        <f t="shared" si="8"/>
        <v>168</v>
      </c>
      <c r="AB54" s="15">
        <f t="shared" si="9"/>
        <v>148</v>
      </c>
      <c r="AC54" s="24">
        <f t="shared" si="10"/>
        <v>104</v>
      </c>
      <c r="AD54" s="15">
        <f t="shared" si="11"/>
        <v>45</v>
      </c>
    </row>
    <row r="55" spans="1:30" x14ac:dyDescent="0.25">
      <c r="A55" s="21" t="s">
        <v>219</v>
      </c>
      <c r="B55" s="21">
        <v>24224</v>
      </c>
      <c r="C55" s="22">
        <v>180601</v>
      </c>
      <c r="D55" s="14">
        <v>1944.19</v>
      </c>
      <c r="E55" s="14">
        <v>1752.52</v>
      </c>
      <c r="F55" s="23">
        <f t="shared" si="14"/>
        <v>13.464076937582501</v>
      </c>
      <c r="G55" s="14">
        <v>7.14</v>
      </c>
      <c r="H55" s="14">
        <v>1614.77</v>
      </c>
      <c r="I55" s="14">
        <v>230.6</v>
      </c>
      <c r="J55" s="14">
        <v>11.86</v>
      </c>
      <c r="K55" s="12">
        <f t="shared" si="13"/>
        <v>0.76826951690037781</v>
      </c>
      <c r="L55" s="14">
        <v>53.03</v>
      </c>
      <c r="M55" s="14">
        <v>108.53</v>
      </c>
      <c r="N55" s="14">
        <v>0.41</v>
      </c>
      <c r="O55" s="14">
        <v>0.08</v>
      </c>
      <c r="P55" s="13">
        <f t="shared" si="4"/>
        <v>9.6033689612547217</v>
      </c>
      <c r="Q55" s="14">
        <v>3.57</v>
      </c>
      <c r="R55" s="14">
        <v>2.25</v>
      </c>
      <c r="S55" s="14">
        <v>1.53</v>
      </c>
      <c r="T55" s="14">
        <v>1.93</v>
      </c>
      <c r="U55" s="14">
        <v>0.98</v>
      </c>
      <c r="V55" s="14">
        <v>40.78</v>
      </c>
      <c r="X55" s="15">
        <f t="shared" si="5"/>
        <v>39</v>
      </c>
      <c r="Y55" s="15">
        <f t="shared" si="6"/>
        <v>344</v>
      </c>
      <c r="Z55" s="15">
        <f t="shared" si="7"/>
        <v>127</v>
      </c>
      <c r="AA55" s="15">
        <f t="shared" si="8"/>
        <v>3</v>
      </c>
      <c r="AB55" s="15">
        <f t="shared" si="9"/>
        <v>13</v>
      </c>
      <c r="AC55" s="24">
        <f t="shared" si="10"/>
        <v>105.2</v>
      </c>
      <c r="AD55" s="15">
        <f t="shared" si="11"/>
        <v>46</v>
      </c>
    </row>
    <row r="56" spans="1:30" x14ac:dyDescent="0.25">
      <c r="A56" t="s">
        <v>322</v>
      </c>
      <c r="B56">
        <v>60646</v>
      </c>
      <c r="C56" s="1">
        <v>3578</v>
      </c>
      <c r="D56" s="14">
        <v>64.400000000000006</v>
      </c>
      <c r="E56" s="14">
        <v>34.840000000000003</v>
      </c>
      <c r="F56" s="12">
        <f t="shared" si="14"/>
        <v>0.37481259370314846</v>
      </c>
      <c r="G56" s="14">
        <v>0.05</v>
      </c>
      <c r="H56" s="14">
        <v>48.66</v>
      </c>
      <c r="I56" s="14">
        <v>10.78</v>
      </c>
      <c r="J56" s="14">
        <v>16.739999999999998</v>
      </c>
      <c r="K56" s="12">
        <f t="shared" si="13"/>
        <v>1.0758111185509427</v>
      </c>
      <c r="L56" s="14">
        <v>13.34</v>
      </c>
      <c r="M56" s="14">
        <v>71.599999999999994</v>
      </c>
      <c r="N56" s="14">
        <v>0.13</v>
      </c>
      <c r="O56" s="14">
        <v>0.01</v>
      </c>
      <c r="P56" s="13">
        <v>20</v>
      </c>
      <c r="Q56" s="14">
        <v>4.17</v>
      </c>
      <c r="R56" s="14">
        <v>2.64</v>
      </c>
      <c r="S56" s="14">
        <v>0.85</v>
      </c>
      <c r="T56" s="14">
        <v>2.7</v>
      </c>
      <c r="U56" s="14">
        <v>1.19</v>
      </c>
      <c r="V56" s="14">
        <v>54.06</v>
      </c>
      <c r="X56" s="15">
        <f t="shared" si="5"/>
        <v>18</v>
      </c>
      <c r="Y56" s="15">
        <f t="shared" si="6"/>
        <v>272</v>
      </c>
      <c r="Z56" s="15">
        <f t="shared" si="7"/>
        <v>33</v>
      </c>
      <c r="AA56" s="15">
        <f t="shared" si="8"/>
        <v>25</v>
      </c>
      <c r="AB56" s="15">
        <f t="shared" si="9"/>
        <v>186</v>
      </c>
      <c r="AC56" s="24">
        <f t="shared" si="10"/>
        <v>106.8</v>
      </c>
      <c r="AD56" s="15">
        <f t="shared" si="11"/>
        <v>47</v>
      </c>
    </row>
    <row r="57" spans="1:30" x14ac:dyDescent="0.25">
      <c r="A57" s="21" t="s">
        <v>193</v>
      </c>
      <c r="B57" s="21">
        <v>12666</v>
      </c>
      <c r="C57" s="22">
        <v>2831</v>
      </c>
      <c r="D57" s="14">
        <v>22.36</v>
      </c>
      <c r="E57" s="14">
        <v>16.87</v>
      </c>
      <c r="F57" s="35">
        <f t="shared" si="14"/>
        <v>5.2603892688058915E-2</v>
      </c>
      <c r="G57" s="14">
        <v>0.02</v>
      </c>
      <c r="H57" s="14">
        <v>18.48</v>
      </c>
      <c r="I57" s="14">
        <v>2.44</v>
      </c>
      <c r="J57" s="14">
        <v>10.89</v>
      </c>
      <c r="K57" s="26">
        <f t="shared" si="13"/>
        <v>0.3118191623477114</v>
      </c>
      <c r="L57" s="14">
        <v>38.020000000000003</v>
      </c>
      <c r="M57" s="14">
        <v>91.28</v>
      </c>
      <c r="N57" s="14">
        <v>0.12</v>
      </c>
      <c r="O57" s="14">
        <v>0.17</v>
      </c>
      <c r="P57" s="18">
        <f t="shared" ref="P57:P77" si="15">K57/O57</f>
        <v>1.8342303667512434</v>
      </c>
      <c r="Q57" s="14">
        <v>5.23</v>
      </c>
      <c r="R57" s="14">
        <v>2.17</v>
      </c>
      <c r="S57" s="14">
        <v>1.32</v>
      </c>
      <c r="T57" s="14">
        <v>3.29</v>
      </c>
      <c r="U57" s="14">
        <v>1.0900000000000001</v>
      </c>
      <c r="V57" s="14">
        <v>66.290000000000006</v>
      </c>
      <c r="X57" s="15">
        <f t="shared" si="5"/>
        <v>27</v>
      </c>
      <c r="Y57" s="15">
        <f t="shared" si="6"/>
        <v>177</v>
      </c>
      <c r="Z57" s="15">
        <f t="shared" si="7"/>
        <v>167</v>
      </c>
      <c r="AA57" s="15">
        <f t="shared" si="8"/>
        <v>88</v>
      </c>
      <c r="AB57" s="15">
        <f t="shared" si="9"/>
        <v>87</v>
      </c>
      <c r="AC57" s="24">
        <f t="shared" si="10"/>
        <v>109.2</v>
      </c>
      <c r="AD57" s="15">
        <f t="shared" si="11"/>
        <v>48</v>
      </c>
    </row>
    <row r="58" spans="1:30" x14ac:dyDescent="0.25">
      <c r="A58" t="s">
        <v>317</v>
      </c>
      <c r="B58">
        <v>13682</v>
      </c>
      <c r="C58" s="1">
        <v>7877</v>
      </c>
      <c r="D58" s="14">
        <v>64.59</v>
      </c>
      <c r="E58" s="14">
        <v>50.16</v>
      </c>
      <c r="F58" s="12">
        <f t="shared" si="14"/>
        <v>0.28271405492730212</v>
      </c>
      <c r="G58" s="14">
        <v>0.14000000000000001</v>
      </c>
      <c r="H58" s="14">
        <v>57.11</v>
      </c>
      <c r="I58" s="14">
        <v>7.22</v>
      </c>
      <c r="J58" s="14">
        <v>11.17</v>
      </c>
      <c r="K58" s="12">
        <f t="shared" si="13"/>
        <v>0.56362451141806647</v>
      </c>
      <c r="L58" s="14">
        <v>49.52</v>
      </c>
      <c r="M58" s="14">
        <v>87.83</v>
      </c>
      <c r="N58" s="14">
        <v>0.28000000000000003</v>
      </c>
      <c r="O58" s="14">
        <v>0.28000000000000003</v>
      </c>
      <c r="P58" s="13">
        <f t="shared" si="15"/>
        <v>2.0129446836359515</v>
      </c>
      <c r="Q58" s="14">
        <v>5.75</v>
      </c>
      <c r="R58" s="14">
        <v>1.86</v>
      </c>
      <c r="S58" s="14">
        <v>0.9</v>
      </c>
      <c r="T58" s="14">
        <v>4.4000000000000004</v>
      </c>
      <c r="U58" s="14">
        <v>1.34</v>
      </c>
      <c r="V58" s="14">
        <v>67.459999999999994</v>
      </c>
      <c r="X58" s="15">
        <f t="shared" si="5"/>
        <v>10</v>
      </c>
      <c r="Y58" s="15">
        <f t="shared" si="6"/>
        <v>38</v>
      </c>
      <c r="Z58" s="15">
        <f t="shared" si="7"/>
        <v>290</v>
      </c>
      <c r="AA58" s="15">
        <f t="shared" si="8"/>
        <v>101</v>
      </c>
      <c r="AB58" s="15">
        <f t="shared" si="9"/>
        <v>108</v>
      </c>
      <c r="AC58" s="24">
        <f t="shared" si="10"/>
        <v>109.4</v>
      </c>
      <c r="AD58" s="15">
        <f t="shared" si="11"/>
        <v>49</v>
      </c>
    </row>
    <row r="59" spans="1:30" x14ac:dyDescent="0.25">
      <c r="A59" t="s">
        <v>338</v>
      </c>
      <c r="B59">
        <v>9943</v>
      </c>
      <c r="C59" s="1">
        <v>9888</v>
      </c>
      <c r="D59" s="14">
        <v>68.099999999999994</v>
      </c>
      <c r="E59" s="14">
        <v>60.35</v>
      </c>
      <c r="F59" s="12">
        <f t="shared" si="14"/>
        <v>0.77519379844961245</v>
      </c>
      <c r="G59" s="14">
        <v>0.37</v>
      </c>
      <c r="H59" s="14">
        <v>60.59</v>
      </c>
      <c r="I59" s="14">
        <v>7.32</v>
      </c>
      <c r="J59" s="14">
        <v>10.75</v>
      </c>
      <c r="K59" s="12">
        <f t="shared" si="13"/>
        <v>1.2844967662793909</v>
      </c>
      <c r="L59" s="14">
        <v>47.73</v>
      </c>
      <c r="M59" s="14">
        <v>99.6</v>
      </c>
      <c r="N59" s="14">
        <v>0.61</v>
      </c>
      <c r="O59" s="14">
        <v>0.41</v>
      </c>
      <c r="P59" s="13">
        <f t="shared" si="15"/>
        <v>3.132918942144856</v>
      </c>
      <c r="Q59" s="14">
        <v>5.14</v>
      </c>
      <c r="R59" s="14">
        <v>1.53</v>
      </c>
      <c r="S59" s="14">
        <v>0.91</v>
      </c>
      <c r="T59" s="14">
        <v>4.07</v>
      </c>
      <c r="U59" s="14">
        <v>0.93</v>
      </c>
      <c r="V59" s="14">
        <v>65.33</v>
      </c>
      <c r="X59" s="15">
        <f t="shared" si="5"/>
        <v>51</v>
      </c>
      <c r="Y59" s="15">
        <f t="shared" si="6"/>
        <v>63</v>
      </c>
      <c r="Z59" s="15">
        <f t="shared" si="7"/>
        <v>317</v>
      </c>
      <c r="AA59" s="15">
        <f t="shared" si="8"/>
        <v>80</v>
      </c>
      <c r="AB59" s="15">
        <f t="shared" si="9"/>
        <v>41</v>
      </c>
      <c r="AC59" s="24">
        <f t="shared" si="10"/>
        <v>110.4</v>
      </c>
      <c r="AD59" s="15">
        <f t="shared" si="11"/>
        <v>50</v>
      </c>
    </row>
    <row r="60" spans="1:30" x14ac:dyDescent="0.25">
      <c r="A60" s="21" t="s">
        <v>236</v>
      </c>
      <c r="B60" s="21">
        <v>67959</v>
      </c>
      <c r="C60" s="22">
        <v>18071</v>
      </c>
      <c r="D60" s="14">
        <v>270.17</v>
      </c>
      <c r="E60" s="14">
        <v>217.02</v>
      </c>
      <c r="F60" s="23">
        <f t="shared" si="14"/>
        <v>0.7839448102853559</v>
      </c>
      <c r="G60" s="14">
        <v>0.25</v>
      </c>
      <c r="H60" s="14">
        <v>225.96</v>
      </c>
      <c r="I60" s="14">
        <v>24.86</v>
      </c>
      <c r="J60" s="14">
        <v>9.1999999999999993</v>
      </c>
      <c r="K60" s="12">
        <f t="shared" si="13"/>
        <v>0.36123159629774021</v>
      </c>
      <c r="L60" s="14">
        <v>31.89</v>
      </c>
      <c r="M60" s="14">
        <v>96.04</v>
      </c>
      <c r="N60" s="14">
        <v>0.12</v>
      </c>
      <c r="O60" s="14">
        <v>0.04</v>
      </c>
      <c r="P60" s="13">
        <f t="shared" si="15"/>
        <v>9.0307899074435056</v>
      </c>
      <c r="Q60" s="14">
        <v>4.33</v>
      </c>
      <c r="R60" s="14">
        <v>2.2799999999999998</v>
      </c>
      <c r="S60" s="14">
        <v>1.19</v>
      </c>
      <c r="T60" s="14">
        <v>2.86</v>
      </c>
      <c r="U60" s="14">
        <v>0.83</v>
      </c>
      <c r="V60" s="14">
        <v>63.65</v>
      </c>
      <c r="X60" s="15">
        <f t="shared" si="5"/>
        <v>73</v>
      </c>
      <c r="Y60" s="15">
        <f t="shared" si="6"/>
        <v>248</v>
      </c>
      <c r="Z60" s="15">
        <f t="shared" si="7"/>
        <v>110</v>
      </c>
      <c r="AA60" s="15">
        <f t="shared" si="8"/>
        <v>66</v>
      </c>
      <c r="AB60" s="15">
        <f t="shared" si="9"/>
        <v>59</v>
      </c>
      <c r="AC60" s="24">
        <f t="shared" si="10"/>
        <v>111.2</v>
      </c>
      <c r="AD60" s="15">
        <f t="shared" si="11"/>
        <v>51</v>
      </c>
    </row>
    <row r="61" spans="1:30" x14ac:dyDescent="0.25">
      <c r="A61" s="21" t="s">
        <v>156</v>
      </c>
      <c r="B61" s="21">
        <v>17679</v>
      </c>
      <c r="C61" s="22">
        <v>1228</v>
      </c>
      <c r="D61" s="14">
        <v>4.8099999999999996</v>
      </c>
      <c r="E61" s="14">
        <v>2.6</v>
      </c>
      <c r="F61" s="35">
        <f t="shared" si="14"/>
        <v>9.0252707581227443E-2</v>
      </c>
      <c r="G61" s="14">
        <v>0.02</v>
      </c>
      <c r="H61" s="14">
        <v>4.29</v>
      </c>
      <c r="I61" s="14">
        <v>0.5</v>
      </c>
      <c r="J61" s="14">
        <v>10.31</v>
      </c>
      <c r="K61" s="26">
        <f t="shared" si="13"/>
        <v>3.4712579838933633</v>
      </c>
      <c r="L61" s="14">
        <v>22.16</v>
      </c>
      <c r="M61" s="14">
        <v>60.62</v>
      </c>
      <c r="N61" s="14">
        <v>0.67</v>
      </c>
      <c r="O61" s="14">
        <v>0.55000000000000004</v>
      </c>
      <c r="P61" s="18">
        <f t="shared" si="15"/>
        <v>6.3113781525333872</v>
      </c>
      <c r="Q61" s="14">
        <v>7.04</v>
      </c>
      <c r="R61" s="14">
        <v>2.1</v>
      </c>
      <c r="S61" s="14">
        <v>0.48</v>
      </c>
      <c r="T61" s="14">
        <v>4.42</v>
      </c>
      <c r="U61" s="14">
        <v>1.1299999999999999</v>
      </c>
      <c r="V61" s="14">
        <v>64.400000000000006</v>
      </c>
      <c r="X61" s="15">
        <f t="shared" si="5"/>
        <v>22</v>
      </c>
      <c r="Y61" s="15">
        <f t="shared" si="6"/>
        <v>36</v>
      </c>
      <c r="Z61" s="15">
        <f t="shared" si="7"/>
        <v>198</v>
      </c>
      <c r="AA61" s="15">
        <f t="shared" si="8"/>
        <v>71</v>
      </c>
      <c r="AB61" s="15">
        <f t="shared" si="9"/>
        <v>231</v>
      </c>
      <c r="AC61" s="24">
        <f t="shared" si="10"/>
        <v>111.6</v>
      </c>
      <c r="AD61" s="15">
        <f t="shared" si="11"/>
        <v>52</v>
      </c>
    </row>
    <row r="62" spans="1:30" x14ac:dyDescent="0.25">
      <c r="A62" s="21" t="s">
        <v>201</v>
      </c>
      <c r="B62" s="21">
        <v>8828</v>
      </c>
      <c r="C62" s="22">
        <v>3425</v>
      </c>
      <c r="D62" s="14">
        <v>20.27</v>
      </c>
      <c r="E62" s="14">
        <v>16.98</v>
      </c>
      <c r="F62" s="35">
        <f t="shared" si="14"/>
        <v>4.3773254541475161E-2</v>
      </c>
      <c r="G62" s="14">
        <v>0.02</v>
      </c>
      <c r="H62" s="14">
        <v>17.29</v>
      </c>
      <c r="I62" s="14">
        <v>2.31</v>
      </c>
      <c r="J62" s="14">
        <v>11.38</v>
      </c>
      <c r="K62" s="12">
        <f t="shared" si="13"/>
        <v>0.25779301850103159</v>
      </c>
      <c r="L62" s="14">
        <v>45.69</v>
      </c>
      <c r="M62" s="14">
        <v>98.21</v>
      </c>
      <c r="N62" s="14">
        <v>0.15</v>
      </c>
      <c r="O62" s="14">
        <v>0.21</v>
      </c>
      <c r="P62" s="18">
        <f t="shared" si="15"/>
        <v>1.2275858023858648</v>
      </c>
      <c r="Q62" s="14">
        <v>4.8</v>
      </c>
      <c r="R62" s="14">
        <v>1.9</v>
      </c>
      <c r="S62" s="14">
        <v>0.4</v>
      </c>
      <c r="T62" s="14">
        <v>4</v>
      </c>
      <c r="U62" s="14">
        <v>1.02</v>
      </c>
      <c r="V62" s="14">
        <v>69.39</v>
      </c>
      <c r="X62" s="15">
        <f t="shared" si="5"/>
        <v>33</v>
      </c>
      <c r="Y62" s="15">
        <f t="shared" si="6"/>
        <v>73</v>
      </c>
      <c r="Z62" s="15">
        <f t="shared" si="7"/>
        <v>279</v>
      </c>
      <c r="AA62" s="15">
        <f t="shared" si="8"/>
        <v>125</v>
      </c>
      <c r="AB62" s="15">
        <f t="shared" si="9"/>
        <v>48</v>
      </c>
      <c r="AC62" s="24">
        <f t="shared" si="10"/>
        <v>111.6</v>
      </c>
      <c r="AD62" s="15">
        <f t="shared" si="11"/>
        <v>52</v>
      </c>
    </row>
    <row r="63" spans="1:30" x14ac:dyDescent="0.25">
      <c r="A63" s="15" t="s">
        <v>293</v>
      </c>
      <c r="B63" s="15">
        <v>64365</v>
      </c>
      <c r="C63" s="25">
        <v>18539</v>
      </c>
      <c r="D63" s="18">
        <v>123.95</v>
      </c>
      <c r="E63" s="18">
        <v>109.46</v>
      </c>
      <c r="F63" s="26">
        <f t="shared" si="14"/>
        <v>0.89633897910482518</v>
      </c>
      <c r="G63" s="18">
        <v>1.54</v>
      </c>
      <c r="H63" s="18">
        <v>112.24</v>
      </c>
      <c r="I63" s="18">
        <v>11.3</v>
      </c>
      <c r="J63" s="18">
        <v>9.1199999999999992</v>
      </c>
      <c r="K63" s="12">
        <f t="shared" si="13"/>
        <v>0.81887354202889207</v>
      </c>
      <c r="L63" s="18">
        <v>171.81</v>
      </c>
      <c r="M63" s="18">
        <v>97.52</v>
      </c>
      <c r="N63" s="18">
        <v>1.4</v>
      </c>
      <c r="O63" s="18">
        <v>0.45</v>
      </c>
      <c r="P63" s="13">
        <f t="shared" si="15"/>
        <v>1.8197189822864268</v>
      </c>
      <c r="Q63" s="18">
        <v>6.22</v>
      </c>
      <c r="R63" s="18">
        <v>1.4</v>
      </c>
      <c r="S63" s="18">
        <v>0.46</v>
      </c>
      <c r="T63" s="18">
        <v>5.43</v>
      </c>
      <c r="U63" s="18">
        <v>1.28</v>
      </c>
      <c r="V63" s="18">
        <v>72.06</v>
      </c>
      <c r="X63" s="15">
        <f t="shared" si="5"/>
        <v>13</v>
      </c>
      <c r="Y63" s="15">
        <f t="shared" si="6"/>
        <v>10</v>
      </c>
      <c r="Z63" s="15">
        <f t="shared" si="7"/>
        <v>330</v>
      </c>
      <c r="AA63" s="15">
        <f t="shared" si="8"/>
        <v>163</v>
      </c>
      <c r="AB63" s="15">
        <f t="shared" si="9"/>
        <v>50</v>
      </c>
      <c r="AC63" s="24">
        <f t="shared" si="10"/>
        <v>113.2</v>
      </c>
      <c r="AD63" s="15">
        <f t="shared" si="11"/>
        <v>54</v>
      </c>
    </row>
    <row r="64" spans="1:30" x14ac:dyDescent="0.25">
      <c r="A64" t="s">
        <v>271</v>
      </c>
      <c r="B64">
        <v>67278</v>
      </c>
      <c r="C64" s="1">
        <v>122180</v>
      </c>
      <c r="D64" s="14">
        <v>2413.64</v>
      </c>
      <c r="E64" s="14">
        <v>2096.71</v>
      </c>
      <c r="F64" s="12">
        <f t="shared" si="14"/>
        <v>7.9585949431528933</v>
      </c>
      <c r="G64" s="14">
        <v>4.6900000000000004</v>
      </c>
      <c r="H64" s="14">
        <v>1940.53</v>
      </c>
      <c r="I64" s="14">
        <v>235.61</v>
      </c>
      <c r="J64" s="14">
        <v>9.76</v>
      </c>
      <c r="K64" s="12">
        <f t="shared" si="13"/>
        <v>0.37957537967353105</v>
      </c>
      <c r="L64" s="14">
        <v>58.93</v>
      </c>
      <c r="M64" s="14">
        <v>108.05</v>
      </c>
      <c r="N64" s="14">
        <v>0.22</v>
      </c>
      <c r="O64" s="14">
        <v>0.11</v>
      </c>
      <c r="P64" s="13">
        <f t="shared" si="15"/>
        <v>3.4506852697593731</v>
      </c>
      <c r="Q64" s="14">
        <v>3.69</v>
      </c>
      <c r="R64" s="14">
        <v>2.39</v>
      </c>
      <c r="S64" s="14">
        <v>1.87</v>
      </c>
      <c r="T64" s="14">
        <v>1.68</v>
      </c>
      <c r="U64" s="14">
        <v>0.66</v>
      </c>
      <c r="V64" s="14">
        <v>43.44</v>
      </c>
      <c r="X64" s="15">
        <f t="shared" si="5"/>
        <v>122</v>
      </c>
      <c r="Y64" s="15">
        <f t="shared" si="6"/>
        <v>348</v>
      </c>
      <c r="Z64" s="15">
        <f t="shared" si="7"/>
        <v>77</v>
      </c>
      <c r="AA64" s="15">
        <f t="shared" si="8"/>
        <v>6</v>
      </c>
      <c r="AB64" s="15">
        <f t="shared" si="9"/>
        <v>15</v>
      </c>
      <c r="AC64" s="24">
        <f t="shared" si="10"/>
        <v>113.6</v>
      </c>
      <c r="AD64" s="15">
        <f t="shared" si="11"/>
        <v>55</v>
      </c>
    </row>
    <row r="65" spans="1:30" x14ac:dyDescent="0.25">
      <c r="A65" t="s">
        <v>358</v>
      </c>
      <c r="B65">
        <v>4118</v>
      </c>
      <c r="C65" s="1">
        <v>12103</v>
      </c>
      <c r="D65" s="14">
        <v>130.44</v>
      </c>
      <c r="E65" s="14">
        <v>94.86</v>
      </c>
      <c r="F65" s="12">
        <f t="shared" si="14"/>
        <v>0.40398831012549424</v>
      </c>
      <c r="G65" s="14">
        <v>1.41</v>
      </c>
      <c r="H65" s="14">
        <v>115.85</v>
      </c>
      <c r="I65" s="14">
        <v>14.09</v>
      </c>
      <c r="J65" s="14">
        <v>10.8</v>
      </c>
      <c r="K65" s="12">
        <f t="shared" si="13"/>
        <v>0.42587846313039662</v>
      </c>
      <c r="L65" s="14">
        <v>349.02</v>
      </c>
      <c r="M65" s="14">
        <v>81.88</v>
      </c>
      <c r="N65" s="14">
        <v>1.49</v>
      </c>
      <c r="O65" s="14">
        <v>0.23</v>
      </c>
      <c r="P65" s="13">
        <f t="shared" si="15"/>
        <v>1.8516454918712897</v>
      </c>
      <c r="Q65" s="14">
        <v>5.29</v>
      </c>
      <c r="R65" s="14">
        <v>2.21</v>
      </c>
      <c r="S65" s="14">
        <v>0.59</v>
      </c>
      <c r="T65" s="14">
        <v>4.01</v>
      </c>
      <c r="U65" s="14">
        <v>0.95</v>
      </c>
      <c r="V65" s="14">
        <v>72.260000000000005</v>
      </c>
      <c r="X65" s="15">
        <f t="shared" si="5"/>
        <v>47</v>
      </c>
      <c r="Y65" s="15">
        <f t="shared" si="6"/>
        <v>72</v>
      </c>
      <c r="Z65" s="15">
        <f t="shared" si="7"/>
        <v>146</v>
      </c>
      <c r="AA65" s="15">
        <f t="shared" si="8"/>
        <v>166</v>
      </c>
      <c r="AB65" s="15">
        <f t="shared" si="9"/>
        <v>137</v>
      </c>
      <c r="AC65" s="24">
        <f t="shared" si="10"/>
        <v>113.6</v>
      </c>
      <c r="AD65" s="15">
        <f t="shared" si="11"/>
        <v>55</v>
      </c>
    </row>
    <row r="66" spans="1:30" x14ac:dyDescent="0.25">
      <c r="A66" s="15" t="s">
        <v>16</v>
      </c>
      <c r="B66" s="15">
        <v>3413</v>
      </c>
      <c r="C66" s="33">
        <v>78650</v>
      </c>
      <c r="D66" s="18">
        <v>1176.77</v>
      </c>
      <c r="E66" s="18">
        <v>907.63</v>
      </c>
      <c r="F66" s="26">
        <f t="shared" si="14"/>
        <v>5.1771491348530629</v>
      </c>
      <c r="G66" s="18">
        <v>3.77</v>
      </c>
      <c r="H66" s="18">
        <v>937.7</v>
      </c>
      <c r="I66" s="18">
        <v>116.43</v>
      </c>
      <c r="J66" s="18">
        <v>9.89</v>
      </c>
      <c r="K66" s="37">
        <f t="shared" si="13"/>
        <v>0.57040304252317164</v>
      </c>
      <c r="L66" s="18">
        <v>72.819999999999993</v>
      </c>
      <c r="M66" s="18">
        <v>96.79</v>
      </c>
      <c r="N66" s="18">
        <v>0.42</v>
      </c>
      <c r="O66" s="18">
        <v>0.14000000000000001</v>
      </c>
      <c r="P66" s="18">
        <f t="shared" si="15"/>
        <v>4.0743074465940827</v>
      </c>
      <c r="Q66" s="18">
        <v>3.94</v>
      </c>
      <c r="R66" s="18">
        <v>2.5</v>
      </c>
      <c r="S66" s="18">
        <v>0.98</v>
      </c>
      <c r="T66" s="18">
        <v>2.73</v>
      </c>
      <c r="U66" s="18">
        <v>0.67</v>
      </c>
      <c r="V66" s="18">
        <v>64.95</v>
      </c>
      <c r="X66" s="15">
        <f t="shared" si="5"/>
        <v>120</v>
      </c>
      <c r="Y66" s="15">
        <f t="shared" si="6"/>
        <v>266</v>
      </c>
      <c r="Z66" s="15">
        <f t="shared" si="7"/>
        <v>55</v>
      </c>
      <c r="AA66" s="15">
        <f t="shared" si="8"/>
        <v>76</v>
      </c>
      <c r="AB66" s="15">
        <f t="shared" si="9"/>
        <v>54</v>
      </c>
      <c r="AC66" s="24">
        <f t="shared" si="10"/>
        <v>114.2</v>
      </c>
      <c r="AD66" s="15">
        <f t="shared" si="11"/>
        <v>57</v>
      </c>
    </row>
    <row r="67" spans="1:30" x14ac:dyDescent="0.25">
      <c r="A67" t="s">
        <v>333</v>
      </c>
      <c r="B67">
        <v>8367</v>
      </c>
      <c r="C67" s="1">
        <v>5037</v>
      </c>
      <c r="D67" s="14">
        <v>52.52</v>
      </c>
      <c r="E67" s="14">
        <v>37.35</v>
      </c>
      <c r="F67" s="12">
        <f t="shared" si="14"/>
        <v>0.1065891472868217</v>
      </c>
      <c r="G67" s="14">
        <v>0.11</v>
      </c>
      <c r="H67" s="14">
        <v>44.63</v>
      </c>
      <c r="I67" s="14">
        <v>7.69</v>
      </c>
      <c r="J67" s="14">
        <v>14.64</v>
      </c>
      <c r="K67" s="12">
        <f t="shared" si="13"/>
        <v>0.28537924307047308</v>
      </c>
      <c r="L67" s="14">
        <v>103.2</v>
      </c>
      <c r="M67" s="14">
        <v>83.67</v>
      </c>
      <c r="N67" s="14">
        <v>0.28000000000000003</v>
      </c>
      <c r="O67" s="14">
        <v>0.19</v>
      </c>
      <c r="P67" s="13">
        <f t="shared" si="15"/>
        <v>1.5019960161603847</v>
      </c>
      <c r="Q67" s="14">
        <v>5.5</v>
      </c>
      <c r="R67" s="14">
        <v>1.79</v>
      </c>
      <c r="S67" s="14">
        <v>0.69</v>
      </c>
      <c r="T67" s="14">
        <v>3.9</v>
      </c>
      <c r="U67" s="14">
        <v>1.51</v>
      </c>
      <c r="V67" s="14">
        <v>61.29</v>
      </c>
      <c r="X67" s="15">
        <f t="shared" si="5"/>
        <v>7</v>
      </c>
      <c r="Y67" s="15">
        <f t="shared" si="6"/>
        <v>84</v>
      </c>
      <c r="Z67" s="15">
        <f t="shared" si="7"/>
        <v>304</v>
      </c>
      <c r="AA67" s="15">
        <f t="shared" si="8"/>
        <v>53</v>
      </c>
      <c r="AB67" s="15">
        <f t="shared" si="9"/>
        <v>126</v>
      </c>
      <c r="AC67" s="24">
        <f t="shared" si="10"/>
        <v>114.8</v>
      </c>
      <c r="AD67" s="15">
        <f t="shared" si="11"/>
        <v>58</v>
      </c>
    </row>
    <row r="68" spans="1:30" x14ac:dyDescent="0.25">
      <c r="A68" s="21" t="s">
        <v>189</v>
      </c>
      <c r="B68" s="21">
        <v>66364</v>
      </c>
      <c r="C68" s="22">
        <v>217749</v>
      </c>
      <c r="D68" s="14">
        <v>2092.36</v>
      </c>
      <c r="E68" s="14">
        <v>1816.35</v>
      </c>
      <c r="F68" s="35">
        <f t="shared" si="14"/>
        <v>8.8931541906589882</v>
      </c>
      <c r="G68" s="14">
        <v>1.39</v>
      </c>
      <c r="H68" s="14">
        <v>1624.72</v>
      </c>
      <c r="I68" s="14">
        <v>190.75</v>
      </c>
      <c r="J68" s="14">
        <v>9.1199999999999992</v>
      </c>
      <c r="K68" s="26">
        <f t="shared" si="13"/>
        <v>0.48961676938139609</v>
      </c>
      <c r="L68" s="14">
        <v>15.63</v>
      </c>
      <c r="M68" s="14">
        <v>111.79</v>
      </c>
      <c r="N68" s="14">
        <v>0.08</v>
      </c>
      <c r="O68" s="14">
        <v>0.05</v>
      </c>
      <c r="P68" s="18">
        <f t="shared" si="15"/>
        <v>9.7923353876279204</v>
      </c>
      <c r="Q68" s="14">
        <v>3.58</v>
      </c>
      <c r="R68" s="14">
        <v>2.4300000000000002</v>
      </c>
      <c r="S68" s="14">
        <v>1.26</v>
      </c>
      <c r="T68" s="14">
        <v>2.2200000000000002</v>
      </c>
      <c r="U68" s="14">
        <v>0.67</v>
      </c>
      <c r="V68" s="14">
        <v>61.29</v>
      </c>
      <c r="X68" s="15">
        <f t="shared" si="5"/>
        <v>120</v>
      </c>
      <c r="Y68" s="15">
        <f t="shared" si="6"/>
        <v>328</v>
      </c>
      <c r="Z68" s="15">
        <f t="shared" si="7"/>
        <v>68</v>
      </c>
      <c r="AA68" s="15">
        <f t="shared" si="8"/>
        <v>53</v>
      </c>
      <c r="AB68" s="15">
        <f t="shared" si="9"/>
        <v>6</v>
      </c>
      <c r="AC68" s="24">
        <f t="shared" si="10"/>
        <v>115</v>
      </c>
      <c r="AD68" s="15">
        <f t="shared" si="11"/>
        <v>59</v>
      </c>
    </row>
    <row r="69" spans="1:30" x14ac:dyDescent="0.25">
      <c r="A69" s="21" t="s">
        <v>145</v>
      </c>
      <c r="B69" s="21">
        <v>66824</v>
      </c>
      <c r="C69" s="22">
        <v>30996</v>
      </c>
      <c r="D69" s="14">
        <v>496.73</v>
      </c>
      <c r="E69" s="14">
        <v>369.56</v>
      </c>
      <c r="F69" s="35">
        <f t="shared" si="14"/>
        <v>2.425364708007768</v>
      </c>
      <c r="G69" s="14">
        <v>5.37</v>
      </c>
      <c r="H69" s="14">
        <v>398.01</v>
      </c>
      <c r="I69" s="14">
        <v>85.9</v>
      </c>
      <c r="J69" s="14">
        <v>17.29</v>
      </c>
      <c r="K69" s="26">
        <f t="shared" si="13"/>
        <v>0.65628442147628752</v>
      </c>
      <c r="L69" s="14">
        <v>221.41</v>
      </c>
      <c r="M69" s="14">
        <v>92.85</v>
      </c>
      <c r="N69" s="14">
        <v>1.45</v>
      </c>
      <c r="O69" s="14">
        <v>0.26</v>
      </c>
      <c r="P69" s="18">
        <f t="shared" si="15"/>
        <v>2.5241708518318751</v>
      </c>
      <c r="Q69" s="14">
        <v>4.41</v>
      </c>
      <c r="R69" s="14">
        <v>2.83</v>
      </c>
      <c r="S69" s="14">
        <v>0.69</v>
      </c>
      <c r="T69" s="14">
        <v>3.42</v>
      </c>
      <c r="U69" s="14">
        <v>0.59</v>
      </c>
      <c r="V69" s="14">
        <v>73.900000000000006</v>
      </c>
      <c r="X69" s="15">
        <f t="shared" si="5"/>
        <v>146</v>
      </c>
      <c r="Y69" s="15">
        <f t="shared" si="6"/>
        <v>149</v>
      </c>
      <c r="Z69" s="15">
        <f t="shared" si="7"/>
        <v>18</v>
      </c>
      <c r="AA69" s="15">
        <f t="shared" si="8"/>
        <v>189</v>
      </c>
      <c r="AB69" s="15">
        <f t="shared" si="9"/>
        <v>76</v>
      </c>
      <c r="AC69" s="24">
        <f t="shared" si="10"/>
        <v>115.6</v>
      </c>
      <c r="AD69" s="15">
        <f t="shared" si="11"/>
        <v>60</v>
      </c>
    </row>
    <row r="70" spans="1:30" x14ac:dyDescent="0.25">
      <c r="A70" t="s">
        <v>319</v>
      </c>
      <c r="B70">
        <v>9327</v>
      </c>
      <c r="C70" s="1">
        <v>8646</v>
      </c>
      <c r="D70" s="14">
        <v>70.67</v>
      </c>
      <c r="E70" s="14">
        <v>56.9</v>
      </c>
      <c r="F70" s="12">
        <f t="shared" si="14"/>
        <v>0.40945468081146474</v>
      </c>
      <c r="G70" s="14">
        <v>0.22</v>
      </c>
      <c r="H70" s="14">
        <v>63.04</v>
      </c>
      <c r="I70" s="14">
        <v>7.05</v>
      </c>
      <c r="J70" s="14">
        <v>9.98</v>
      </c>
      <c r="K70" s="12">
        <f t="shared" si="13"/>
        <v>0.71960400845600136</v>
      </c>
      <c r="L70" s="14">
        <v>53.73</v>
      </c>
      <c r="M70" s="14">
        <v>90.26</v>
      </c>
      <c r="N70" s="14">
        <v>0.38</v>
      </c>
      <c r="O70" s="14">
        <v>0.47</v>
      </c>
      <c r="P70" s="13">
        <f t="shared" si="15"/>
        <v>1.5310723584170243</v>
      </c>
      <c r="Q70" s="14">
        <v>5.58</v>
      </c>
      <c r="R70" s="14">
        <v>2.0699999999999998</v>
      </c>
      <c r="S70" s="14">
        <v>0.54</v>
      </c>
      <c r="T70" s="14">
        <v>4.62</v>
      </c>
      <c r="U70" s="14">
        <v>0.88</v>
      </c>
      <c r="V70" s="14">
        <v>73.349999999999994</v>
      </c>
      <c r="X70" s="15">
        <f t="shared" si="5"/>
        <v>61</v>
      </c>
      <c r="Y70" s="15">
        <f t="shared" si="6"/>
        <v>29</v>
      </c>
      <c r="Z70" s="15">
        <f t="shared" si="7"/>
        <v>212</v>
      </c>
      <c r="AA70" s="15">
        <f t="shared" si="8"/>
        <v>183</v>
      </c>
      <c r="AB70" s="15">
        <f t="shared" si="9"/>
        <v>93</v>
      </c>
      <c r="AC70" s="24">
        <f t="shared" si="10"/>
        <v>115.6</v>
      </c>
      <c r="AD70" s="15">
        <f t="shared" si="11"/>
        <v>60</v>
      </c>
    </row>
    <row r="71" spans="1:30" x14ac:dyDescent="0.25">
      <c r="A71" s="15" t="s">
        <v>91</v>
      </c>
      <c r="B71" s="15">
        <v>22</v>
      </c>
      <c r="C71" s="33">
        <v>19436</v>
      </c>
      <c r="D71" s="18">
        <v>242.62</v>
      </c>
      <c r="E71" s="18">
        <v>183.2</v>
      </c>
      <c r="F71" s="26">
        <f t="shared" si="14"/>
        <v>1.1045364891518739</v>
      </c>
      <c r="G71" s="18">
        <v>0.84</v>
      </c>
      <c r="H71" s="18">
        <v>204.89</v>
      </c>
      <c r="I71" s="18">
        <v>36.39</v>
      </c>
      <c r="J71" s="18">
        <v>15</v>
      </c>
      <c r="K71" s="37">
        <f t="shared" si="13"/>
        <v>0.60291293075975649</v>
      </c>
      <c r="L71" s="18">
        <v>76.05</v>
      </c>
      <c r="M71" s="18">
        <v>89.41</v>
      </c>
      <c r="N71" s="18">
        <v>0.46</v>
      </c>
      <c r="O71" s="18">
        <v>0.28999999999999998</v>
      </c>
      <c r="P71" s="18">
        <f t="shared" si="15"/>
        <v>2.0790101060681261</v>
      </c>
      <c r="Q71" s="18">
        <v>4.6900000000000004</v>
      </c>
      <c r="R71" s="18">
        <v>2.19</v>
      </c>
      <c r="S71" s="18">
        <v>0.82</v>
      </c>
      <c r="T71" s="18">
        <v>3.38</v>
      </c>
      <c r="U71" s="18">
        <v>0.72</v>
      </c>
      <c r="V71" s="18">
        <v>62.65</v>
      </c>
      <c r="X71" s="15">
        <f t="shared" si="5"/>
        <v>104</v>
      </c>
      <c r="Y71" s="15">
        <f t="shared" si="6"/>
        <v>157</v>
      </c>
      <c r="Z71" s="15">
        <f t="shared" si="7"/>
        <v>161</v>
      </c>
      <c r="AA71" s="15">
        <f t="shared" si="8"/>
        <v>60</v>
      </c>
      <c r="AB71" s="15">
        <f t="shared" si="9"/>
        <v>98</v>
      </c>
      <c r="AC71" s="24">
        <f t="shared" si="10"/>
        <v>116</v>
      </c>
      <c r="AD71" s="15">
        <f t="shared" si="11"/>
        <v>62</v>
      </c>
    </row>
    <row r="72" spans="1:30" x14ac:dyDescent="0.25">
      <c r="A72" s="15" t="s">
        <v>292</v>
      </c>
      <c r="B72" s="15">
        <v>64782</v>
      </c>
      <c r="C72" s="25">
        <v>1341</v>
      </c>
      <c r="D72" s="18">
        <v>6.16</v>
      </c>
      <c r="E72" s="18">
        <v>5.25</v>
      </c>
      <c r="F72" s="26">
        <f t="shared" si="14"/>
        <v>0.02</v>
      </c>
      <c r="G72" s="18">
        <v>0.1</v>
      </c>
      <c r="H72" s="18">
        <v>5.47</v>
      </c>
      <c r="I72" s="18">
        <v>0.66</v>
      </c>
      <c r="J72" s="18">
        <v>10.67</v>
      </c>
      <c r="K72" s="12">
        <f t="shared" si="13"/>
        <v>0.38095238095238093</v>
      </c>
      <c r="L72" s="18">
        <v>500</v>
      </c>
      <c r="M72" s="18">
        <v>95.94</v>
      </c>
      <c r="N72" s="18">
        <v>1.87</v>
      </c>
      <c r="O72" s="18">
        <v>0.28000000000000003</v>
      </c>
      <c r="P72" s="13">
        <f t="shared" si="15"/>
        <v>1.3605442176870746</v>
      </c>
      <c r="Q72" s="18">
        <v>7.65</v>
      </c>
      <c r="R72" s="18">
        <v>1.1299999999999999</v>
      </c>
      <c r="S72" s="18">
        <v>0.8</v>
      </c>
      <c r="T72" s="18">
        <v>6.05</v>
      </c>
      <c r="U72" s="18">
        <v>1.0900000000000001</v>
      </c>
      <c r="V72" s="18">
        <v>71.55</v>
      </c>
      <c r="X72" s="15">
        <f t="shared" si="5"/>
        <v>27</v>
      </c>
      <c r="Y72" s="15">
        <f t="shared" si="6"/>
        <v>4</v>
      </c>
      <c r="Z72" s="15">
        <f t="shared" si="7"/>
        <v>339</v>
      </c>
      <c r="AA72" s="15">
        <f t="shared" si="8"/>
        <v>155</v>
      </c>
      <c r="AB72" s="15">
        <f t="shared" si="9"/>
        <v>60</v>
      </c>
      <c r="AC72" s="24">
        <f t="shared" si="10"/>
        <v>117</v>
      </c>
      <c r="AD72" s="15">
        <f t="shared" si="11"/>
        <v>63</v>
      </c>
    </row>
    <row r="73" spans="1:30" x14ac:dyDescent="0.25">
      <c r="A73" t="s">
        <v>337</v>
      </c>
      <c r="B73">
        <v>9348</v>
      </c>
      <c r="C73" s="1">
        <v>7968</v>
      </c>
      <c r="D73" s="14">
        <v>76.37</v>
      </c>
      <c r="E73" s="14">
        <v>60.86</v>
      </c>
      <c r="F73" s="12">
        <f t="shared" si="14"/>
        <v>0.24506943634029643</v>
      </c>
      <c r="G73" s="14">
        <v>0.63</v>
      </c>
      <c r="H73" s="14">
        <v>65.38</v>
      </c>
      <c r="I73" s="14">
        <v>11.03</v>
      </c>
      <c r="J73" s="14">
        <v>14.44</v>
      </c>
      <c r="K73" s="12">
        <f t="shared" si="13"/>
        <v>0.40267735185720743</v>
      </c>
      <c r="L73" s="14">
        <v>257.07</v>
      </c>
      <c r="M73" s="14">
        <v>93.08</v>
      </c>
      <c r="N73" s="14">
        <v>1.03</v>
      </c>
      <c r="O73" s="14">
        <v>0.11</v>
      </c>
      <c r="P73" s="13">
        <f t="shared" si="15"/>
        <v>3.6607031987018859</v>
      </c>
      <c r="Q73" s="14">
        <v>5.49</v>
      </c>
      <c r="R73" s="14">
        <v>1.98</v>
      </c>
      <c r="S73" s="14">
        <v>0.44</v>
      </c>
      <c r="T73" s="14">
        <v>4.43</v>
      </c>
      <c r="U73" s="14">
        <v>1.1000000000000001</v>
      </c>
      <c r="V73" s="14">
        <v>75.06</v>
      </c>
      <c r="X73" s="15">
        <f t="shared" si="5"/>
        <v>26</v>
      </c>
      <c r="Y73" s="15">
        <f t="shared" si="6"/>
        <v>35</v>
      </c>
      <c r="Z73" s="15">
        <f t="shared" si="7"/>
        <v>250</v>
      </c>
      <c r="AA73" s="15">
        <f t="shared" si="8"/>
        <v>200</v>
      </c>
      <c r="AB73" s="15">
        <f t="shared" si="9"/>
        <v>74</v>
      </c>
      <c r="AC73" s="24">
        <f t="shared" si="10"/>
        <v>117</v>
      </c>
      <c r="AD73" s="15">
        <f t="shared" si="11"/>
        <v>63</v>
      </c>
    </row>
    <row r="74" spans="1:30" x14ac:dyDescent="0.25">
      <c r="A74" s="21" t="s">
        <v>183</v>
      </c>
      <c r="B74" s="21">
        <v>24566</v>
      </c>
      <c r="C74" s="22">
        <v>13039</v>
      </c>
      <c r="D74" s="14">
        <v>252.67</v>
      </c>
      <c r="E74" s="14">
        <v>151.83000000000001</v>
      </c>
      <c r="F74" s="35">
        <f t="shared" si="14"/>
        <v>0.50416226990268487</v>
      </c>
      <c r="G74" s="14">
        <v>0.86</v>
      </c>
      <c r="H74" s="14">
        <v>218.8</v>
      </c>
      <c r="I74" s="14">
        <v>32.5</v>
      </c>
      <c r="J74" s="14">
        <v>12.86</v>
      </c>
      <c r="K74" s="26">
        <f t="shared" ref="K74:K105" si="16">(F74/E74)*100</f>
        <v>0.33205708351622526</v>
      </c>
      <c r="L74" s="14">
        <v>170.58</v>
      </c>
      <c r="M74" s="14">
        <v>69.39</v>
      </c>
      <c r="N74" s="14">
        <v>0.56000000000000005</v>
      </c>
      <c r="O74" s="14">
        <v>0.12</v>
      </c>
      <c r="P74" s="18">
        <f t="shared" si="15"/>
        <v>2.7671423626352105</v>
      </c>
      <c r="Q74" s="14">
        <v>4.5</v>
      </c>
      <c r="R74" s="14">
        <v>2.57</v>
      </c>
      <c r="S74" s="14">
        <v>1.26</v>
      </c>
      <c r="T74" s="14">
        <v>2.4900000000000002</v>
      </c>
      <c r="U74" s="14">
        <v>1.02</v>
      </c>
      <c r="V74" s="14">
        <v>49.78</v>
      </c>
      <c r="X74" s="15">
        <f t="shared" ref="X74:X137" si="17">RANK(U74,$U$10:$U$383)</f>
        <v>33</v>
      </c>
      <c r="Y74" s="15">
        <f t="shared" ref="Y74:Y137" si="18">RANK(T74,$T$10:$T$383)</f>
        <v>297</v>
      </c>
      <c r="Z74" s="15">
        <f t="shared" ref="Z74:Z137" si="19">RANK(R74,$R$10:$R$383)</f>
        <v>44</v>
      </c>
      <c r="AA74" s="15">
        <f t="shared" ref="AA74:AA137" si="20">RANK(V74,$V$10:$V$383,1)</f>
        <v>14</v>
      </c>
      <c r="AB74" s="15">
        <f t="shared" ref="AB74:AB137" si="21">RANK(M74,$M$10:$M$383)</f>
        <v>198</v>
      </c>
      <c r="AC74" s="24">
        <f t="shared" ref="AC74:AC137" si="22">AVERAGE(X74:AB74)</f>
        <v>117.2</v>
      </c>
      <c r="AD74" s="15">
        <f t="shared" ref="AD74:AD137" si="23">RANK(AC74,$AC$10:$AC$383,1)</f>
        <v>65</v>
      </c>
    </row>
    <row r="75" spans="1:30" x14ac:dyDescent="0.25">
      <c r="A75" t="s">
        <v>315</v>
      </c>
      <c r="B75">
        <v>10939</v>
      </c>
      <c r="C75" s="1">
        <v>14066</v>
      </c>
      <c r="D75" s="14">
        <v>166.93</v>
      </c>
      <c r="E75" s="14">
        <v>124.22</v>
      </c>
      <c r="F75" s="12">
        <f t="shared" si="14"/>
        <v>0.58673469387755106</v>
      </c>
      <c r="G75" s="14">
        <v>0.23</v>
      </c>
      <c r="H75" s="14">
        <v>150.86000000000001</v>
      </c>
      <c r="I75" s="14">
        <v>15.61</v>
      </c>
      <c r="J75" s="14">
        <v>9.35</v>
      </c>
      <c r="K75" s="12">
        <f t="shared" si="16"/>
        <v>0.472335126290091</v>
      </c>
      <c r="L75" s="14">
        <v>39.200000000000003</v>
      </c>
      <c r="M75" s="14">
        <v>82.34</v>
      </c>
      <c r="N75" s="14">
        <v>0.18</v>
      </c>
      <c r="O75" s="14">
        <v>0.35</v>
      </c>
      <c r="P75" s="13">
        <f t="shared" si="15"/>
        <v>1.3495289322574029</v>
      </c>
      <c r="Q75" s="14">
        <v>4.95</v>
      </c>
      <c r="R75" s="14">
        <v>2.21</v>
      </c>
      <c r="S75" s="14">
        <v>0.85</v>
      </c>
      <c r="T75" s="14">
        <v>3.5</v>
      </c>
      <c r="U75" s="14">
        <v>0.81</v>
      </c>
      <c r="V75" s="14">
        <v>66.709999999999994</v>
      </c>
      <c r="X75" s="15">
        <f t="shared" si="17"/>
        <v>80</v>
      </c>
      <c r="Y75" s="15">
        <f t="shared" si="18"/>
        <v>137</v>
      </c>
      <c r="Z75" s="15">
        <f t="shared" si="19"/>
        <v>146</v>
      </c>
      <c r="AA75" s="15">
        <f t="shared" si="20"/>
        <v>95</v>
      </c>
      <c r="AB75" s="15">
        <f t="shared" si="21"/>
        <v>130</v>
      </c>
      <c r="AC75" s="24">
        <f t="shared" si="22"/>
        <v>117.6</v>
      </c>
      <c r="AD75" s="15">
        <f t="shared" si="23"/>
        <v>66</v>
      </c>
    </row>
    <row r="76" spans="1:30" x14ac:dyDescent="0.25">
      <c r="A76" s="21" t="s">
        <v>243</v>
      </c>
      <c r="B76" s="21">
        <v>5602</v>
      </c>
      <c r="C76" s="22">
        <v>17833</v>
      </c>
      <c r="D76" s="14">
        <v>184.44</v>
      </c>
      <c r="E76" s="14">
        <v>149.01</v>
      </c>
      <c r="F76" s="23">
        <f t="shared" si="14"/>
        <v>2.0337301587301586</v>
      </c>
      <c r="G76" s="14">
        <v>1.64</v>
      </c>
      <c r="H76" s="14">
        <v>159.91999999999999</v>
      </c>
      <c r="I76" s="14">
        <v>23.66</v>
      </c>
      <c r="J76" s="14">
        <v>12.83</v>
      </c>
      <c r="K76" s="12">
        <f t="shared" si="16"/>
        <v>1.3648279704249102</v>
      </c>
      <c r="L76" s="14">
        <v>80.64</v>
      </c>
      <c r="M76" s="14">
        <v>93.18</v>
      </c>
      <c r="N76" s="14">
        <v>1.1000000000000001</v>
      </c>
      <c r="O76" s="14">
        <v>0.11</v>
      </c>
      <c r="P76" s="13">
        <f t="shared" si="15"/>
        <v>12.407527003862819</v>
      </c>
      <c r="Q76" s="14">
        <v>4.87</v>
      </c>
      <c r="R76" s="14">
        <v>1.97</v>
      </c>
      <c r="S76" s="14">
        <v>0.82</v>
      </c>
      <c r="T76" s="14">
        <v>3.64</v>
      </c>
      <c r="U76" s="14">
        <v>1.28</v>
      </c>
      <c r="V76" s="14">
        <v>69.89</v>
      </c>
      <c r="X76" s="15">
        <f t="shared" si="17"/>
        <v>13</v>
      </c>
      <c r="Y76" s="15">
        <f t="shared" si="18"/>
        <v>114</v>
      </c>
      <c r="Z76" s="15">
        <f t="shared" si="19"/>
        <v>255</v>
      </c>
      <c r="AA76" s="15">
        <f t="shared" si="20"/>
        <v>134</v>
      </c>
      <c r="AB76" s="15">
        <f t="shared" si="21"/>
        <v>73</v>
      </c>
      <c r="AC76" s="24">
        <f t="shared" si="22"/>
        <v>117.8</v>
      </c>
      <c r="AD76" s="15">
        <f t="shared" si="23"/>
        <v>67</v>
      </c>
    </row>
    <row r="77" spans="1:30" x14ac:dyDescent="0.25">
      <c r="A77" s="15" t="s">
        <v>30</v>
      </c>
      <c r="B77" s="15">
        <v>60457</v>
      </c>
      <c r="C77" s="33">
        <v>23604</v>
      </c>
      <c r="D77" s="18">
        <v>338.76</v>
      </c>
      <c r="E77" s="18">
        <v>181.08</v>
      </c>
      <c r="F77" s="26">
        <f t="shared" si="14"/>
        <v>0.49312341657618536</v>
      </c>
      <c r="G77" s="18">
        <v>1.0900000000000001</v>
      </c>
      <c r="H77" s="18">
        <v>297.58999999999997</v>
      </c>
      <c r="I77" s="18">
        <v>38.24</v>
      </c>
      <c r="J77" s="18">
        <v>11.29</v>
      </c>
      <c r="K77" s="37">
        <f t="shared" si="16"/>
        <v>0.2723235125779685</v>
      </c>
      <c r="L77" s="18">
        <v>221.04</v>
      </c>
      <c r="M77" s="18">
        <v>60.85</v>
      </c>
      <c r="N77" s="18">
        <v>0.6</v>
      </c>
      <c r="O77" s="18">
        <v>0.25</v>
      </c>
      <c r="P77" s="18">
        <f t="shared" si="15"/>
        <v>1.089294050311874</v>
      </c>
      <c r="Q77" s="18">
        <v>4.87</v>
      </c>
      <c r="R77" s="18">
        <v>2.5499999999999998</v>
      </c>
      <c r="S77" s="18">
        <v>0.73</v>
      </c>
      <c r="T77" s="18">
        <v>3.09</v>
      </c>
      <c r="U77" s="18">
        <v>0.98</v>
      </c>
      <c r="V77" s="18">
        <v>64.400000000000006</v>
      </c>
      <c r="X77" s="15">
        <f t="shared" si="17"/>
        <v>39</v>
      </c>
      <c r="Y77" s="15">
        <f t="shared" si="18"/>
        <v>207</v>
      </c>
      <c r="Z77" s="15">
        <f t="shared" si="19"/>
        <v>49</v>
      </c>
      <c r="AA77" s="15">
        <f t="shared" si="20"/>
        <v>71</v>
      </c>
      <c r="AB77" s="15">
        <f t="shared" si="21"/>
        <v>229</v>
      </c>
      <c r="AC77" s="24">
        <f t="shared" si="22"/>
        <v>119</v>
      </c>
      <c r="AD77" s="15">
        <f t="shared" si="23"/>
        <v>68</v>
      </c>
    </row>
    <row r="78" spans="1:30" x14ac:dyDescent="0.25">
      <c r="A78" s="21" t="s">
        <v>238</v>
      </c>
      <c r="B78" s="21">
        <v>8915</v>
      </c>
      <c r="C78" s="22">
        <v>3469</v>
      </c>
      <c r="D78" s="14">
        <v>73.069999999999993</v>
      </c>
      <c r="E78" s="14">
        <v>63.44</v>
      </c>
      <c r="F78" s="23">
        <f t="shared" si="14"/>
        <v>0.1606206624844683</v>
      </c>
      <c r="G78" s="14">
        <v>0.53</v>
      </c>
      <c r="H78" s="14">
        <v>66.62</v>
      </c>
      <c r="I78" s="14">
        <v>6.39</v>
      </c>
      <c r="J78" s="14">
        <v>8.75</v>
      </c>
      <c r="K78" s="12">
        <f t="shared" si="16"/>
        <v>0.25318515524033464</v>
      </c>
      <c r="L78" s="14">
        <v>329.97</v>
      </c>
      <c r="M78" s="14">
        <v>95.23</v>
      </c>
      <c r="N78" s="14">
        <v>0.84</v>
      </c>
      <c r="O78" s="14">
        <v>-0.02</v>
      </c>
      <c r="P78" s="13">
        <v>5</v>
      </c>
      <c r="Q78" s="14">
        <v>5.43</v>
      </c>
      <c r="R78" s="14">
        <v>1.81</v>
      </c>
      <c r="S78" s="14">
        <v>1.64</v>
      </c>
      <c r="T78" s="14">
        <v>3.42</v>
      </c>
      <c r="U78" s="14">
        <v>0.88</v>
      </c>
      <c r="V78" s="14">
        <v>54.04</v>
      </c>
      <c r="X78" s="15">
        <f t="shared" si="17"/>
        <v>61</v>
      </c>
      <c r="Y78" s="15">
        <f t="shared" si="18"/>
        <v>149</v>
      </c>
      <c r="Z78" s="15">
        <f t="shared" si="19"/>
        <v>300</v>
      </c>
      <c r="AA78" s="15">
        <f t="shared" si="20"/>
        <v>24</v>
      </c>
      <c r="AB78" s="15">
        <f t="shared" si="21"/>
        <v>65</v>
      </c>
      <c r="AC78" s="24">
        <f t="shared" si="22"/>
        <v>119.8</v>
      </c>
      <c r="AD78" s="15">
        <f t="shared" si="23"/>
        <v>69</v>
      </c>
    </row>
    <row r="79" spans="1:30" x14ac:dyDescent="0.25">
      <c r="A79" t="s">
        <v>264</v>
      </c>
      <c r="B79">
        <v>60780</v>
      </c>
      <c r="C79" s="1">
        <v>2959</v>
      </c>
      <c r="D79" s="14">
        <v>58.29</v>
      </c>
      <c r="E79" s="14">
        <v>11.54</v>
      </c>
      <c r="F79" s="12">
        <v>0.115</v>
      </c>
      <c r="G79" s="14">
        <v>0</v>
      </c>
      <c r="H79" s="14">
        <v>43.99</v>
      </c>
      <c r="I79" s="14">
        <v>13.98</v>
      </c>
      <c r="J79" s="14">
        <v>23.99</v>
      </c>
      <c r="K79" s="12">
        <f t="shared" si="16"/>
        <v>0.99653379549393428</v>
      </c>
      <c r="L79" s="14">
        <v>0</v>
      </c>
      <c r="M79" s="14">
        <v>26.23</v>
      </c>
      <c r="N79" s="14">
        <v>0</v>
      </c>
      <c r="O79" s="14">
        <v>0.28000000000000003</v>
      </c>
      <c r="P79" s="13">
        <f t="shared" ref="P79:P100" si="24">K79/O79</f>
        <v>3.5590492696211937</v>
      </c>
      <c r="Q79" s="14">
        <v>5.6</v>
      </c>
      <c r="R79" s="14">
        <v>3.45</v>
      </c>
      <c r="S79" s="14">
        <v>1</v>
      </c>
      <c r="T79" s="14">
        <v>2.86</v>
      </c>
      <c r="U79" s="14">
        <v>2.0499999999999998</v>
      </c>
      <c r="V79" s="14">
        <v>41.51</v>
      </c>
      <c r="X79" s="15">
        <f t="shared" si="17"/>
        <v>1</v>
      </c>
      <c r="Y79" s="15">
        <f t="shared" si="18"/>
        <v>248</v>
      </c>
      <c r="Z79" s="15">
        <f t="shared" si="19"/>
        <v>6</v>
      </c>
      <c r="AA79" s="15">
        <f t="shared" si="20"/>
        <v>4</v>
      </c>
      <c r="AB79" s="15">
        <f t="shared" si="21"/>
        <v>340</v>
      </c>
      <c r="AC79" s="24">
        <f t="shared" si="22"/>
        <v>119.8</v>
      </c>
      <c r="AD79" s="15">
        <f t="shared" si="23"/>
        <v>69</v>
      </c>
    </row>
    <row r="80" spans="1:30" x14ac:dyDescent="0.25">
      <c r="A80" s="15" t="s">
        <v>42</v>
      </c>
      <c r="B80" s="15">
        <v>6628</v>
      </c>
      <c r="C80" s="33">
        <v>2039</v>
      </c>
      <c r="D80" s="18">
        <v>24.78</v>
      </c>
      <c r="E80" s="18">
        <v>16.489999999999998</v>
      </c>
      <c r="F80" s="26">
        <f t="shared" ref="F80:F107" si="25">G80/(L80/100)</f>
        <v>0.32051282051282048</v>
      </c>
      <c r="G80" s="18">
        <v>0.01</v>
      </c>
      <c r="H80" s="18">
        <v>22.09</v>
      </c>
      <c r="I80" s="18">
        <v>2.2400000000000002</v>
      </c>
      <c r="J80" s="18">
        <v>9.0299999999999994</v>
      </c>
      <c r="K80" s="37">
        <f t="shared" si="16"/>
        <v>1.9436799303385113</v>
      </c>
      <c r="L80" s="18">
        <v>3.12</v>
      </c>
      <c r="M80" s="18">
        <v>74.66</v>
      </c>
      <c r="N80" s="18">
        <v>0.03</v>
      </c>
      <c r="O80" s="18">
        <v>0.79</v>
      </c>
      <c r="P80" s="18">
        <f t="shared" si="24"/>
        <v>2.4603543422006471</v>
      </c>
      <c r="Q80" s="18">
        <v>6.76</v>
      </c>
      <c r="R80" s="18">
        <v>2.12</v>
      </c>
      <c r="S80" s="18">
        <v>0.65</v>
      </c>
      <c r="T80" s="18">
        <v>4.42</v>
      </c>
      <c r="U80" s="18">
        <v>0.88</v>
      </c>
      <c r="V80" s="18">
        <v>71.010000000000005</v>
      </c>
      <c r="X80" s="15">
        <f t="shared" si="17"/>
        <v>61</v>
      </c>
      <c r="Y80" s="15">
        <f t="shared" si="18"/>
        <v>36</v>
      </c>
      <c r="Z80" s="15">
        <f t="shared" si="19"/>
        <v>183</v>
      </c>
      <c r="AA80" s="15">
        <f t="shared" si="20"/>
        <v>150</v>
      </c>
      <c r="AB80" s="15">
        <f t="shared" si="21"/>
        <v>174</v>
      </c>
      <c r="AC80" s="24">
        <f t="shared" si="22"/>
        <v>120.8</v>
      </c>
      <c r="AD80" s="15">
        <f t="shared" si="23"/>
        <v>71</v>
      </c>
    </row>
    <row r="81" spans="1:30" x14ac:dyDescent="0.25">
      <c r="A81" s="15" t="s">
        <v>95</v>
      </c>
      <c r="B81" s="15">
        <v>17330</v>
      </c>
      <c r="C81" s="33">
        <v>3924</v>
      </c>
      <c r="D81" s="18">
        <v>26.75</v>
      </c>
      <c r="E81" s="18">
        <v>20.98</v>
      </c>
      <c r="F81" s="26">
        <f t="shared" si="25"/>
        <v>0.160075329566855</v>
      </c>
      <c r="G81" s="18">
        <v>0.34</v>
      </c>
      <c r="H81" s="18">
        <v>24.67</v>
      </c>
      <c r="I81" s="18">
        <v>1.92</v>
      </c>
      <c r="J81" s="18">
        <v>7.19</v>
      </c>
      <c r="K81" s="37">
        <f t="shared" si="16"/>
        <v>0.76299013139587701</v>
      </c>
      <c r="L81" s="18">
        <v>212.4</v>
      </c>
      <c r="M81" s="18">
        <v>85.02</v>
      </c>
      <c r="N81" s="18">
        <v>1.64</v>
      </c>
      <c r="O81" s="18">
        <v>0.66</v>
      </c>
      <c r="P81" s="18">
        <f t="shared" si="24"/>
        <v>1.1560456536301167</v>
      </c>
      <c r="Q81" s="18">
        <v>5</v>
      </c>
      <c r="R81" s="18">
        <v>2.27</v>
      </c>
      <c r="S81" s="18">
        <v>0.25</v>
      </c>
      <c r="T81" s="18">
        <v>4.1900000000000004</v>
      </c>
      <c r="U81" s="18">
        <v>0.61</v>
      </c>
      <c r="V81" s="18">
        <v>73.53</v>
      </c>
      <c r="X81" s="15">
        <f t="shared" si="17"/>
        <v>137</v>
      </c>
      <c r="Y81" s="15">
        <f t="shared" si="18"/>
        <v>53</v>
      </c>
      <c r="Z81" s="15">
        <f t="shared" si="19"/>
        <v>114</v>
      </c>
      <c r="AA81" s="15">
        <f t="shared" si="20"/>
        <v>186</v>
      </c>
      <c r="AB81" s="15">
        <f t="shared" si="21"/>
        <v>120</v>
      </c>
      <c r="AC81" s="24">
        <f t="shared" si="22"/>
        <v>122</v>
      </c>
      <c r="AD81" s="15">
        <f t="shared" si="23"/>
        <v>72</v>
      </c>
    </row>
    <row r="82" spans="1:30" x14ac:dyDescent="0.25">
      <c r="A82" t="s">
        <v>327</v>
      </c>
      <c r="B82">
        <v>11144</v>
      </c>
      <c r="C82" s="1">
        <v>22371</v>
      </c>
      <c r="D82" s="14">
        <v>260.62</v>
      </c>
      <c r="E82" s="14">
        <v>196.45</v>
      </c>
      <c r="F82" s="12">
        <f t="shared" si="25"/>
        <v>1.1968348170128587</v>
      </c>
      <c r="G82" s="14">
        <v>1.21</v>
      </c>
      <c r="H82" s="14">
        <v>221.4</v>
      </c>
      <c r="I82" s="14">
        <v>33.020000000000003</v>
      </c>
      <c r="J82" s="14">
        <v>12.67</v>
      </c>
      <c r="K82" s="12">
        <f t="shared" si="16"/>
        <v>0.60923126343235368</v>
      </c>
      <c r="L82" s="14">
        <v>101.1</v>
      </c>
      <c r="M82" s="14">
        <v>88.73</v>
      </c>
      <c r="N82" s="14">
        <v>0.62</v>
      </c>
      <c r="O82" s="14">
        <v>0.23</v>
      </c>
      <c r="P82" s="13">
        <f t="shared" si="24"/>
        <v>2.6488315801406679</v>
      </c>
      <c r="Q82" s="14">
        <v>4.54</v>
      </c>
      <c r="R82" s="14">
        <v>2.65</v>
      </c>
      <c r="S82" s="14">
        <v>1.0900000000000001</v>
      </c>
      <c r="T82" s="14">
        <v>3.08</v>
      </c>
      <c r="U82" s="14">
        <v>0.54</v>
      </c>
      <c r="V82" s="14">
        <v>67.75</v>
      </c>
      <c r="X82" s="15">
        <f t="shared" si="17"/>
        <v>164</v>
      </c>
      <c r="Y82" s="15">
        <f t="shared" si="18"/>
        <v>209</v>
      </c>
      <c r="Z82" s="15">
        <f t="shared" si="19"/>
        <v>32</v>
      </c>
      <c r="AA82" s="15">
        <f t="shared" si="20"/>
        <v>104</v>
      </c>
      <c r="AB82" s="15">
        <f t="shared" si="21"/>
        <v>102</v>
      </c>
      <c r="AC82" s="24">
        <f t="shared" si="22"/>
        <v>122.2</v>
      </c>
      <c r="AD82" s="15">
        <f t="shared" si="23"/>
        <v>73</v>
      </c>
    </row>
    <row r="83" spans="1:30" x14ac:dyDescent="0.25">
      <c r="A83" s="21" t="s">
        <v>163</v>
      </c>
      <c r="B83" s="21">
        <v>66699</v>
      </c>
      <c r="C83" s="22">
        <v>48717</v>
      </c>
      <c r="D83" s="14">
        <v>707.48</v>
      </c>
      <c r="E83" s="14">
        <v>534.03</v>
      </c>
      <c r="F83" s="35">
        <f t="shared" si="25"/>
        <v>2.2470168913683559</v>
      </c>
      <c r="G83" s="14">
        <v>2.9</v>
      </c>
      <c r="H83" s="14">
        <v>536.97</v>
      </c>
      <c r="I83" s="14">
        <v>63.49</v>
      </c>
      <c r="J83" s="14">
        <v>8.9700000000000006</v>
      </c>
      <c r="K83" s="26">
        <f t="shared" si="16"/>
        <v>0.42076604148987057</v>
      </c>
      <c r="L83" s="14">
        <v>129.06</v>
      </c>
      <c r="M83" s="14">
        <v>99.45</v>
      </c>
      <c r="N83" s="14">
        <v>0.54</v>
      </c>
      <c r="O83" s="14">
        <v>0.1</v>
      </c>
      <c r="P83" s="18">
        <f t="shared" si="24"/>
        <v>4.2076604148987053</v>
      </c>
      <c r="Q83" s="14">
        <v>4.1500000000000004</v>
      </c>
      <c r="R83" s="14">
        <v>3.58</v>
      </c>
      <c r="S83" s="14">
        <v>1.78</v>
      </c>
      <c r="T83" s="14">
        <v>2.25</v>
      </c>
      <c r="U83" s="14">
        <v>0.46</v>
      </c>
      <c r="V83" s="14">
        <v>60.31</v>
      </c>
      <c r="X83" s="15">
        <f t="shared" si="17"/>
        <v>197</v>
      </c>
      <c r="Y83" s="15">
        <f t="shared" si="18"/>
        <v>327</v>
      </c>
      <c r="Z83" s="15">
        <f t="shared" si="19"/>
        <v>4</v>
      </c>
      <c r="AA83" s="15">
        <f t="shared" si="20"/>
        <v>49</v>
      </c>
      <c r="AB83" s="15">
        <f t="shared" si="21"/>
        <v>42</v>
      </c>
      <c r="AC83" s="24">
        <f t="shared" si="22"/>
        <v>123.8</v>
      </c>
      <c r="AD83" s="15">
        <f t="shared" si="23"/>
        <v>74</v>
      </c>
    </row>
    <row r="84" spans="1:30" x14ac:dyDescent="0.25">
      <c r="A84" t="s">
        <v>366</v>
      </c>
      <c r="B84">
        <v>2301</v>
      </c>
      <c r="C84" s="1">
        <v>7301</v>
      </c>
      <c r="D84" s="14">
        <v>68.56</v>
      </c>
      <c r="E84" s="14">
        <v>46.33</v>
      </c>
      <c r="F84" s="12">
        <f t="shared" si="25"/>
        <v>0.22433132010353754</v>
      </c>
      <c r="G84" s="14">
        <v>0.26</v>
      </c>
      <c r="H84" s="14">
        <v>60.68</v>
      </c>
      <c r="I84" s="14">
        <v>7.69</v>
      </c>
      <c r="J84" s="14">
        <v>11.21</v>
      </c>
      <c r="K84" s="12">
        <f t="shared" si="16"/>
        <v>0.4842031515293278</v>
      </c>
      <c r="L84" s="14">
        <v>115.9</v>
      </c>
      <c r="M84" s="14">
        <v>76.349999999999994</v>
      </c>
      <c r="N84" s="14">
        <v>0.56000000000000005</v>
      </c>
      <c r="O84" s="14">
        <v>0.4</v>
      </c>
      <c r="P84" s="13">
        <f t="shared" si="24"/>
        <v>1.2105078788233194</v>
      </c>
      <c r="Q84" s="14">
        <v>5.43</v>
      </c>
      <c r="R84" s="14">
        <v>2.13</v>
      </c>
      <c r="S84" s="14">
        <v>1.06</v>
      </c>
      <c r="T84" s="14">
        <v>3.41</v>
      </c>
      <c r="U84" s="14">
        <v>0.81</v>
      </c>
      <c r="V84" s="14">
        <v>59.82</v>
      </c>
      <c r="X84" s="15">
        <f t="shared" si="17"/>
        <v>80</v>
      </c>
      <c r="Y84" s="15">
        <f t="shared" si="18"/>
        <v>151</v>
      </c>
      <c r="Z84" s="15">
        <f t="shared" si="19"/>
        <v>181</v>
      </c>
      <c r="AA84" s="15">
        <f t="shared" si="20"/>
        <v>46</v>
      </c>
      <c r="AB84" s="15">
        <f t="shared" si="21"/>
        <v>163</v>
      </c>
      <c r="AC84" s="24">
        <f t="shared" si="22"/>
        <v>124.2</v>
      </c>
      <c r="AD84" s="15">
        <f t="shared" si="23"/>
        <v>75</v>
      </c>
    </row>
    <row r="85" spans="1:30" x14ac:dyDescent="0.25">
      <c r="A85" s="21" t="s">
        <v>152</v>
      </c>
      <c r="B85" s="21">
        <v>24560</v>
      </c>
      <c r="C85" s="22">
        <v>87722</v>
      </c>
      <c r="D85" s="14">
        <v>1255.43</v>
      </c>
      <c r="E85" s="14">
        <v>1067.47</v>
      </c>
      <c r="F85" s="35">
        <f t="shared" si="25"/>
        <v>7.6010238113705109</v>
      </c>
      <c r="G85" s="14">
        <v>9.8000000000000007</v>
      </c>
      <c r="H85" s="14">
        <v>1078.43</v>
      </c>
      <c r="I85" s="14">
        <v>133.1</v>
      </c>
      <c r="J85" s="14">
        <v>10.6</v>
      </c>
      <c r="K85" s="26">
        <f t="shared" si="16"/>
        <v>0.71205971234512544</v>
      </c>
      <c r="L85" s="14">
        <v>128.93</v>
      </c>
      <c r="M85" s="14">
        <v>98.98</v>
      </c>
      <c r="N85" s="14">
        <v>0.92</v>
      </c>
      <c r="O85" s="14">
        <v>0.25</v>
      </c>
      <c r="P85" s="18">
        <f t="shared" si="24"/>
        <v>2.8482388493805018</v>
      </c>
      <c r="Q85" s="14">
        <v>4.17</v>
      </c>
      <c r="R85" s="14">
        <v>2.3199999999999998</v>
      </c>
      <c r="S85" s="14">
        <v>0.94</v>
      </c>
      <c r="T85" s="14">
        <v>3.01</v>
      </c>
      <c r="U85" s="14">
        <v>0.61</v>
      </c>
      <c r="V85" s="14">
        <v>68.92</v>
      </c>
      <c r="X85" s="15">
        <f t="shared" si="17"/>
        <v>137</v>
      </c>
      <c r="Y85" s="15">
        <f t="shared" si="18"/>
        <v>222</v>
      </c>
      <c r="Z85" s="15">
        <f t="shared" si="19"/>
        <v>99</v>
      </c>
      <c r="AA85" s="15">
        <f t="shared" si="20"/>
        <v>118</v>
      </c>
      <c r="AB85" s="15">
        <f t="shared" si="21"/>
        <v>46</v>
      </c>
      <c r="AC85" s="24">
        <f t="shared" si="22"/>
        <v>124.4</v>
      </c>
      <c r="AD85" s="15">
        <f t="shared" si="23"/>
        <v>76</v>
      </c>
    </row>
    <row r="86" spans="1:30" x14ac:dyDescent="0.25">
      <c r="A86" s="21" t="s">
        <v>180</v>
      </c>
      <c r="B86" s="21">
        <v>68137</v>
      </c>
      <c r="C86" s="22">
        <v>18994</v>
      </c>
      <c r="D86" s="14">
        <v>262.58</v>
      </c>
      <c r="E86" s="14">
        <v>215.13</v>
      </c>
      <c r="F86" s="35">
        <f t="shared" si="25"/>
        <v>0.52864694956422353</v>
      </c>
      <c r="G86" s="14">
        <v>1.1100000000000001</v>
      </c>
      <c r="H86" s="14">
        <v>198.54</v>
      </c>
      <c r="I86" s="14">
        <v>27.66</v>
      </c>
      <c r="J86" s="14">
        <v>10.53</v>
      </c>
      <c r="K86" s="26">
        <f t="shared" si="16"/>
        <v>0.24573371894399831</v>
      </c>
      <c r="L86" s="14">
        <v>209.97</v>
      </c>
      <c r="M86" s="14">
        <v>108.36</v>
      </c>
      <c r="N86" s="14">
        <v>0.51</v>
      </c>
      <c r="O86" s="14">
        <v>0.15</v>
      </c>
      <c r="P86" s="18">
        <f t="shared" si="24"/>
        <v>1.6382247929599889</v>
      </c>
      <c r="Q86" s="14">
        <v>4.4400000000000004</v>
      </c>
      <c r="R86" s="14">
        <v>2.2000000000000002</v>
      </c>
      <c r="S86" s="14">
        <v>0.89</v>
      </c>
      <c r="T86" s="14">
        <v>3.26</v>
      </c>
      <c r="U86" s="14">
        <v>0.63</v>
      </c>
      <c r="V86" s="14">
        <v>70.73</v>
      </c>
      <c r="X86" s="15">
        <f t="shared" si="17"/>
        <v>131</v>
      </c>
      <c r="Y86" s="15">
        <f t="shared" si="18"/>
        <v>180</v>
      </c>
      <c r="Z86" s="15">
        <f t="shared" si="19"/>
        <v>157</v>
      </c>
      <c r="AA86" s="15">
        <f t="shared" si="20"/>
        <v>145</v>
      </c>
      <c r="AB86" s="15">
        <f t="shared" si="21"/>
        <v>14</v>
      </c>
      <c r="AC86" s="24">
        <f t="shared" si="22"/>
        <v>125.4</v>
      </c>
      <c r="AD86" s="15">
        <f t="shared" si="23"/>
        <v>77</v>
      </c>
    </row>
    <row r="87" spans="1:30" x14ac:dyDescent="0.25">
      <c r="A87" s="15" t="s">
        <v>73</v>
      </c>
      <c r="B87" s="15">
        <v>24029</v>
      </c>
      <c r="C87" s="33">
        <v>21913</v>
      </c>
      <c r="D87" s="18">
        <v>253.17</v>
      </c>
      <c r="E87" s="18">
        <v>225.78</v>
      </c>
      <c r="F87" s="26">
        <f t="shared" si="25"/>
        <v>1.476510067114094</v>
      </c>
      <c r="G87" s="18">
        <v>0.33</v>
      </c>
      <c r="H87" s="18">
        <v>226.3</v>
      </c>
      <c r="I87" s="18">
        <v>23.59</v>
      </c>
      <c r="J87" s="18">
        <v>9.32</v>
      </c>
      <c r="K87" s="37">
        <f t="shared" si="16"/>
        <v>0.65395963642222255</v>
      </c>
      <c r="L87" s="18">
        <v>22.35</v>
      </c>
      <c r="M87" s="18">
        <v>99.77</v>
      </c>
      <c r="N87" s="18">
        <v>0.15</v>
      </c>
      <c r="O87" s="18">
        <v>0.5</v>
      </c>
      <c r="P87" s="18">
        <f t="shared" si="24"/>
        <v>1.3079192728444451</v>
      </c>
      <c r="Q87" s="18">
        <v>3.93</v>
      </c>
      <c r="R87" s="18">
        <v>3.1</v>
      </c>
      <c r="S87" s="18">
        <v>0.82</v>
      </c>
      <c r="T87" s="18">
        <v>3.05</v>
      </c>
      <c r="U87" s="18">
        <v>0.28999999999999998</v>
      </c>
      <c r="V87" s="18">
        <v>69.819999999999993</v>
      </c>
      <c r="X87" s="15">
        <f t="shared" si="17"/>
        <v>247</v>
      </c>
      <c r="Y87" s="15">
        <f t="shared" si="18"/>
        <v>213</v>
      </c>
      <c r="Z87" s="15">
        <f t="shared" si="19"/>
        <v>8</v>
      </c>
      <c r="AA87" s="15">
        <f t="shared" si="20"/>
        <v>131</v>
      </c>
      <c r="AB87" s="15">
        <f t="shared" si="21"/>
        <v>39</v>
      </c>
      <c r="AC87" s="24">
        <f t="shared" si="22"/>
        <v>127.6</v>
      </c>
      <c r="AD87" s="15">
        <f t="shared" si="23"/>
        <v>78</v>
      </c>
    </row>
    <row r="88" spans="1:30" x14ac:dyDescent="0.25">
      <c r="A88" t="s">
        <v>365</v>
      </c>
      <c r="B88">
        <v>12396</v>
      </c>
      <c r="C88" s="1">
        <v>4710</v>
      </c>
      <c r="D88" s="14">
        <v>43.87</v>
      </c>
      <c r="E88" s="14">
        <v>29.69</v>
      </c>
      <c r="F88" s="12">
        <f t="shared" si="25"/>
        <v>0.12254901960784315</v>
      </c>
      <c r="G88" s="14">
        <v>0.05</v>
      </c>
      <c r="H88" s="14">
        <v>39.22</v>
      </c>
      <c r="I88" s="14">
        <v>4.43</v>
      </c>
      <c r="J88" s="14">
        <v>10.09</v>
      </c>
      <c r="K88" s="12">
        <f t="shared" si="16"/>
        <v>0.41276193872631572</v>
      </c>
      <c r="L88" s="14">
        <v>40.799999999999997</v>
      </c>
      <c r="M88" s="14">
        <v>75.7</v>
      </c>
      <c r="N88" s="14">
        <v>0.17</v>
      </c>
      <c r="O88" s="14">
        <v>0.35</v>
      </c>
      <c r="P88" s="13">
        <f t="shared" si="24"/>
        <v>1.1793198249323307</v>
      </c>
      <c r="Q88" s="14">
        <v>5.26</v>
      </c>
      <c r="R88" s="14">
        <v>1.91</v>
      </c>
      <c r="S88" s="14">
        <v>0.54</v>
      </c>
      <c r="T88" s="14">
        <v>4.05</v>
      </c>
      <c r="U88" s="14">
        <v>1.26</v>
      </c>
      <c r="V88" s="14">
        <v>69.180000000000007</v>
      </c>
      <c r="X88" s="15">
        <f t="shared" si="17"/>
        <v>16</v>
      </c>
      <c r="Y88" s="15">
        <f t="shared" si="18"/>
        <v>66</v>
      </c>
      <c r="Z88" s="15">
        <f t="shared" si="19"/>
        <v>274</v>
      </c>
      <c r="AA88" s="15">
        <f t="shared" si="20"/>
        <v>122</v>
      </c>
      <c r="AB88" s="15">
        <f t="shared" si="21"/>
        <v>168</v>
      </c>
      <c r="AC88" s="24">
        <f t="shared" si="22"/>
        <v>129.19999999999999</v>
      </c>
      <c r="AD88" s="15">
        <f t="shared" si="23"/>
        <v>79</v>
      </c>
    </row>
    <row r="89" spans="1:30" x14ac:dyDescent="0.25">
      <c r="A89" s="15" t="s">
        <v>85</v>
      </c>
      <c r="B89" s="15">
        <v>14003</v>
      </c>
      <c r="C89" s="33">
        <v>9521</v>
      </c>
      <c r="D89" s="18">
        <v>51.4</v>
      </c>
      <c r="E89" s="18">
        <v>28.63</v>
      </c>
      <c r="F89" s="26">
        <f t="shared" si="25"/>
        <v>0.11286681715575621</v>
      </c>
      <c r="G89" s="18">
        <v>0.08</v>
      </c>
      <c r="H89" s="18">
        <v>46.46</v>
      </c>
      <c r="I89" s="18">
        <v>4.82</v>
      </c>
      <c r="J89" s="18">
        <v>9.3800000000000008</v>
      </c>
      <c r="K89" s="37">
        <f t="shared" si="16"/>
        <v>0.39422569736554736</v>
      </c>
      <c r="L89" s="18">
        <v>70.88</v>
      </c>
      <c r="M89" s="18">
        <v>61.62</v>
      </c>
      <c r="N89" s="18">
        <v>0.26</v>
      </c>
      <c r="O89" s="18">
        <v>0.32</v>
      </c>
      <c r="P89" s="18">
        <f t="shared" si="24"/>
        <v>1.2319553042673355</v>
      </c>
      <c r="Q89" s="18">
        <v>6.05</v>
      </c>
      <c r="R89" s="18">
        <v>2.37</v>
      </c>
      <c r="S89" s="18">
        <v>0.51</v>
      </c>
      <c r="T89" s="18">
        <v>3.98</v>
      </c>
      <c r="U89" s="18">
        <v>0.89</v>
      </c>
      <c r="V89" s="18">
        <v>75.88</v>
      </c>
      <c r="X89" s="15">
        <f t="shared" si="17"/>
        <v>58</v>
      </c>
      <c r="Y89" s="15">
        <f t="shared" si="18"/>
        <v>74</v>
      </c>
      <c r="Z89" s="15">
        <f t="shared" si="19"/>
        <v>83</v>
      </c>
      <c r="AA89" s="15">
        <f t="shared" si="20"/>
        <v>208</v>
      </c>
      <c r="AB89" s="15">
        <f t="shared" si="21"/>
        <v>225</v>
      </c>
      <c r="AC89" s="24">
        <f t="shared" si="22"/>
        <v>129.6</v>
      </c>
      <c r="AD89" s="15">
        <f t="shared" si="23"/>
        <v>80</v>
      </c>
    </row>
    <row r="90" spans="1:30" x14ac:dyDescent="0.25">
      <c r="A90" s="21" t="s">
        <v>222</v>
      </c>
      <c r="B90" s="21">
        <v>67836</v>
      </c>
      <c r="C90" s="22">
        <v>36887</v>
      </c>
      <c r="D90" s="14">
        <v>625.01</v>
      </c>
      <c r="E90" s="14">
        <v>492.27</v>
      </c>
      <c r="F90" s="23">
        <f t="shared" si="25"/>
        <v>2.1868273783900132</v>
      </c>
      <c r="G90" s="14">
        <v>2.54</v>
      </c>
      <c r="H90" s="14">
        <v>542.75</v>
      </c>
      <c r="I90" s="14">
        <v>76.400000000000006</v>
      </c>
      <c r="J90" s="14">
        <v>12.22</v>
      </c>
      <c r="K90" s="12">
        <f t="shared" si="16"/>
        <v>0.44423332284925204</v>
      </c>
      <c r="L90" s="14">
        <v>116.15</v>
      </c>
      <c r="M90" s="14">
        <v>90.7</v>
      </c>
      <c r="N90" s="14">
        <v>0.52</v>
      </c>
      <c r="O90" s="14">
        <v>0.16</v>
      </c>
      <c r="P90" s="13">
        <f t="shared" si="24"/>
        <v>2.7764582678078251</v>
      </c>
      <c r="Q90" s="14">
        <v>3.89</v>
      </c>
      <c r="R90" s="14">
        <v>2.0499999999999998</v>
      </c>
      <c r="S90" s="14">
        <v>0.85</v>
      </c>
      <c r="T90" s="14">
        <v>2.72</v>
      </c>
      <c r="U90" s="14">
        <v>0.97</v>
      </c>
      <c r="V90" s="14">
        <v>53.13</v>
      </c>
      <c r="X90" s="15">
        <f t="shared" si="17"/>
        <v>44</v>
      </c>
      <c r="Y90" s="15">
        <f t="shared" si="18"/>
        <v>268</v>
      </c>
      <c r="Z90" s="15">
        <f t="shared" si="19"/>
        <v>228</v>
      </c>
      <c r="AA90" s="15">
        <f t="shared" si="20"/>
        <v>20</v>
      </c>
      <c r="AB90" s="15">
        <f t="shared" si="21"/>
        <v>91</v>
      </c>
      <c r="AC90" s="24">
        <f t="shared" si="22"/>
        <v>130.19999999999999</v>
      </c>
      <c r="AD90" s="15">
        <f t="shared" si="23"/>
        <v>81</v>
      </c>
    </row>
    <row r="91" spans="1:30" x14ac:dyDescent="0.25">
      <c r="A91" s="21" t="s">
        <v>182</v>
      </c>
      <c r="B91" s="21">
        <v>67714</v>
      </c>
      <c r="C91" s="22">
        <v>1597</v>
      </c>
      <c r="D91" s="14">
        <v>22.71</v>
      </c>
      <c r="E91" s="14">
        <v>18.57</v>
      </c>
      <c r="F91" s="35">
        <f t="shared" si="25"/>
        <v>0.16462137084705181</v>
      </c>
      <c r="G91" s="14">
        <v>0.11</v>
      </c>
      <c r="H91" s="14">
        <v>18.62</v>
      </c>
      <c r="I91" s="14">
        <v>3.94</v>
      </c>
      <c r="J91" s="14">
        <v>17.329999999999998</v>
      </c>
      <c r="K91" s="26">
        <f t="shared" si="16"/>
        <v>0.88649095771164144</v>
      </c>
      <c r="L91" s="14">
        <v>66.819999999999993</v>
      </c>
      <c r="M91" s="14">
        <v>99.71</v>
      </c>
      <c r="N91" s="14">
        <v>0.6</v>
      </c>
      <c r="O91" s="14">
        <v>0.21</v>
      </c>
      <c r="P91" s="18">
        <f t="shared" si="24"/>
        <v>4.2213855129125788</v>
      </c>
      <c r="Q91" s="14">
        <v>5.28</v>
      </c>
      <c r="R91" s="14">
        <v>2.2200000000000002</v>
      </c>
      <c r="S91" s="14">
        <v>1.85</v>
      </c>
      <c r="T91" s="14">
        <v>2.84</v>
      </c>
      <c r="U91" s="14">
        <v>0.5</v>
      </c>
      <c r="V91" s="14">
        <v>56.86</v>
      </c>
      <c r="X91" s="15">
        <f t="shared" si="17"/>
        <v>184</v>
      </c>
      <c r="Y91" s="15">
        <f t="shared" si="18"/>
        <v>254</v>
      </c>
      <c r="Z91" s="15">
        <f t="shared" si="19"/>
        <v>140</v>
      </c>
      <c r="AA91" s="15">
        <f t="shared" si="20"/>
        <v>34</v>
      </c>
      <c r="AB91" s="15">
        <f t="shared" si="21"/>
        <v>40</v>
      </c>
      <c r="AC91" s="24">
        <f t="shared" si="22"/>
        <v>130.4</v>
      </c>
      <c r="AD91" s="15">
        <f t="shared" si="23"/>
        <v>82</v>
      </c>
    </row>
    <row r="92" spans="1:30" x14ac:dyDescent="0.25">
      <c r="A92" s="21" t="s">
        <v>186</v>
      </c>
      <c r="B92" s="21">
        <v>68693</v>
      </c>
      <c r="C92" s="22">
        <v>82838</v>
      </c>
      <c r="D92" s="14">
        <v>1074.58</v>
      </c>
      <c r="E92" s="14">
        <v>709.34</v>
      </c>
      <c r="F92" s="35">
        <f t="shared" si="25"/>
        <v>4.0751401302832901</v>
      </c>
      <c r="G92" s="14">
        <v>5.38</v>
      </c>
      <c r="H92" s="14">
        <v>924.15</v>
      </c>
      <c r="I92" s="14">
        <v>103.17</v>
      </c>
      <c r="J92" s="14">
        <v>9.6</v>
      </c>
      <c r="K92" s="26">
        <f t="shared" si="16"/>
        <v>0.57449743850386126</v>
      </c>
      <c r="L92" s="14">
        <v>132.02000000000001</v>
      </c>
      <c r="M92" s="14">
        <v>76.760000000000005</v>
      </c>
      <c r="N92" s="14">
        <v>0.76</v>
      </c>
      <c r="O92" s="14">
        <v>0.19</v>
      </c>
      <c r="P92" s="18">
        <f t="shared" si="24"/>
        <v>3.0236707289676907</v>
      </c>
      <c r="Q92" s="14">
        <v>5.19</v>
      </c>
      <c r="R92" s="14">
        <v>2.82</v>
      </c>
      <c r="S92" s="14">
        <v>1.0900000000000001</v>
      </c>
      <c r="T92" s="14">
        <v>3.36</v>
      </c>
      <c r="U92" s="14">
        <v>0.45</v>
      </c>
      <c r="V92" s="14">
        <v>68.38</v>
      </c>
      <c r="X92" s="15">
        <f t="shared" si="17"/>
        <v>200</v>
      </c>
      <c r="Y92" s="15">
        <f t="shared" si="18"/>
        <v>163</v>
      </c>
      <c r="Z92" s="15">
        <f t="shared" si="19"/>
        <v>20</v>
      </c>
      <c r="AA92" s="15">
        <f t="shared" si="20"/>
        <v>112</v>
      </c>
      <c r="AB92" s="15">
        <f t="shared" si="21"/>
        <v>159</v>
      </c>
      <c r="AC92" s="24">
        <f t="shared" si="22"/>
        <v>130.80000000000001</v>
      </c>
      <c r="AD92" s="15">
        <f t="shared" si="23"/>
        <v>83</v>
      </c>
    </row>
    <row r="93" spans="1:30" x14ac:dyDescent="0.25">
      <c r="A93" t="s">
        <v>267</v>
      </c>
      <c r="B93">
        <v>24474</v>
      </c>
      <c r="C93" s="1">
        <v>2081</v>
      </c>
      <c r="D93" s="14">
        <v>12.77</v>
      </c>
      <c r="E93" s="14">
        <v>7.56</v>
      </c>
      <c r="F93" s="12">
        <f t="shared" si="25"/>
        <v>2.7113497098855809E-2</v>
      </c>
      <c r="G93" s="14">
        <v>0.05</v>
      </c>
      <c r="H93" s="14">
        <v>10.98</v>
      </c>
      <c r="I93" s="14">
        <v>1.54</v>
      </c>
      <c r="J93" s="14">
        <v>12.03</v>
      </c>
      <c r="K93" s="12">
        <f t="shared" si="16"/>
        <v>0.35864414151925678</v>
      </c>
      <c r="L93" s="14">
        <v>184.41</v>
      </c>
      <c r="M93" s="14">
        <v>68.87</v>
      </c>
      <c r="N93" s="14">
        <v>0.69</v>
      </c>
      <c r="O93" s="14">
        <v>1.65</v>
      </c>
      <c r="P93" s="13">
        <f t="shared" si="24"/>
        <v>0.21736008576924654</v>
      </c>
      <c r="Q93" s="14">
        <v>6.98</v>
      </c>
      <c r="R93" s="14">
        <v>2.4700000000000002</v>
      </c>
      <c r="S93" s="14">
        <v>0.26</v>
      </c>
      <c r="T93" s="14">
        <v>4.95</v>
      </c>
      <c r="U93" s="14">
        <v>0.63</v>
      </c>
      <c r="V93" s="14">
        <v>80.900000000000006</v>
      </c>
      <c r="X93" s="15">
        <f t="shared" si="17"/>
        <v>131</v>
      </c>
      <c r="Y93" s="15">
        <f t="shared" si="18"/>
        <v>17</v>
      </c>
      <c r="Z93" s="15">
        <f t="shared" si="19"/>
        <v>58</v>
      </c>
      <c r="AA93" s="15">
        <f t="shared" si="20"/>
        <v>258</v>
      </c>
      <c r="AB93" s="15">
        <f t="shared" si="21"/>
        <v>200</v>
      </c>
      <c r="AC93" s="24">
        <f t="shared" si="22"/>
        <v>132.80000000000001</v>
      </c>
      <c r="AD93" s="15">
        <f t="shared" si="23"/>
        <v>84</v>
      </c>
    </row>
    <row r="94" spans="1:30" x14ac:dyDescent="0.25">
      <c r="A94" s="15" t="s">
        <v>54</v>
      </c>
      <c r="B94" s="15">
        <v>68487</v>
      </c>
      <c r="C94" s="33">
        <v>3148</v>
      </c>
      <c r="D94" s="18">
        <v>29.34</v>
      </c>
      <c r="E94" s="18">
        <v>21.08</v>
      </c>
      <c r="F94" s="26">
        <f t="shared" si="25"/>
        <v>5.9079831622479886E-2</v>
      </c>
      <c r="G94" s="18">
        <v>0.08</v>
      </c>
      <c r="H94" s="18">
        <v>26.46</v>
      </c>
      <c r="I94" s="18">
        <v>2.73</v>
      </c>
      <c r="J94" s="18">
        <v>9.2899999999999991</v>
      </c>
      <c r="K94" s="37">
        <f t="shared" si="16"/>
        <v>0.28026485589411709</v>
      </c>
      <c r="L94" s="18">
        <v>135.41</v>
      </c>
      <c r="M94" s="18">
        <v>79.69</v>
      </c>
      <c r="N94" s="18">
        <v>0.36</v>
      </c>
      <c r="O94" s="18">
        <v>0.04</v>
      </c>
      <c r="P94" s="18">
        <f t="shared" si="24"/>
        <v>7.0066213973529274</v>
      </c>
      <c r="Q94" s="18">
        <v>5.98</v>
      </c>
      <c r="R94" s="18">
        <v>2.46</v>
      </c>
      <c r="S94" s="18">
        <v>0.16</v>
      </c>
      <c r="T94" s="18">
        <v>4.8600000000000003</v>
      </c>
      <c r="U94" s="18">
        <v>0.63</v>
      </c>
      <c r="V94" s="18">
        <v>88.14</v>
      </c>
      <c r="X94" s="15">
        <f t="shared" si="17"/>
        <v>131</v>
      </c>
      <c r="Y94" s="15">
        <f t="shared" si="18"/>
        <v>20</v>
      </c>
      <c r="Z94" s="15">
        <f t="shared" si="19"/>
        <v>60</v>
      </c>
      <c r="AA94" s="15">
        <f t="shared" si="20"/>
        <v>311</v>
      </c>
      <c r="AB94" s="15">
        <f t="shared" si="21"/>
        <v>143</v>
      </c>
      <c r="AC94" s="24">
        <f t="shared" si="22"/>
        <v>133</v>
      </c>
      <c r="AD94" s="15">
        <f t="shared" si="23"/>
        <v>85</v>
      </c>
    </row>
    <row r="95" spans="1:30" x14ac:dyDescent="0.25">
      <c r="A95" s="15" t="s">
        <v>12</v>
      </c>
      <c r="B95" s="15">
        <v>9582</v>
      </c>
      <c r="C95" s="33">
        <v>2034</v>
      </c>
      <c r="D95" s="18">
        <v>20.309999999999999</v>
      </c>
      <c r="E95" s="18">
        <v>7.68</v>
      </c>
      <c r="F95" s="26">
        <f t="shared" si="25"/>
        <v>6.1143381228981962E-2</v>
      </c>
      <c r="G95" s="18">
        <v>0.06</v>
      </c>
      <c r="H95" s="18">
        <v>17.05</v>
      </c>
      <c r="I95" s="18">
        <v>2.97</v>
      </c>
      <c r="J95" s="18">
        <v>14.63</v>
      </c>
      <c r="K95" s="37">
        <f t="shared" si="16"/>
        <v>0.79613777641903605</v>
      </c>
      <c r="L95" s="18">
        <v>98.13</v>
      </c>
      <c r="M95" s="18">
        <v>45.05</v>
      </c>
      <c r="N95" s="18">
        <v>0.84</v>
      </c>
      <c r="O95" s="18">
        <v>0.37</v>
      </c>
      <c r="P95" s="18">
        <f t="shared" si="24"/>
        <v>2.1517237200514487</v>
      </c>
      <c r="Q95" s="18">
        <v>7.07</v>
      </c>
      <c r="R95" s="18">
        <v>2.11</v>
      </c>
      <c r="S95" s="18">
        <v>0.18</v>
      </c>
      <c r="T95" s="18">
        <v>3.95</v>
      </c>
      <c r="U95" s="18">
        <v>1.48</v>
      </c>
      <c r="V95" s="18">
        <v>68.27</v>
      </c>
      <c r="X95" s="15">
        <f t="shared" si="17"/>
        <v>8</v>
      </c>
      <c r="Y95" s="15">
        <f t="shared" si="18"/>
        <v>77</v>
      </c>
      <c r="Z95" s="15">
        <f t="shared" si="19"/>
        <v>189</v>
      </c>
      <c r="AA95" s="15">
        <f t="shared" si="20"/>
        <v>111</v>
      </c>
      <c r="AB95" s="15">
        <f t="shared" si="21"/>
        <v>286</v>
      </c>
      <c r="AC95" s="24">
        <f t="shared" si="22"/>
        <v>134.19999999999999</v>
      </c>
      <c r="AD95" s="15">
        <f t="shared" si="23"/>
        <v>86</v>
      </c>
    </row>
    <row r="96" spans="1:30" x14ac:dyDescent="0.25">
      <c r="A96" s="15" t="s">
        <v>35</v>
      </c>
      <c r="B96" s="15">
        <v>68662</v>
      </c>
      <c r="C96" s="33">
        <v>9463</v>
      </c>
      <c r="D96" s="18">
        <v>83.29</v>
      </c>
      <c r="E96" s="18">
        <v>60.64</v>
      </c>
      <c r="F96" s="26">
        <f t="shared" si="25"/>
        <v>0.45007777079127648</v>
      </c>
      <c r="G96" s="18">
        <v>1.36</v>
      </c>
      <c r="H96" s="18">
        <v>69.17</v>
      </c>
      <c r="I96" s="18">
        <v>7.53</v>
      </c>
      <c r="J96" s="18">
        <v>9.0399999999999991</v>
      </c>
      <c r="K96" s="37">
        <f t="shared" si="16"/>
        <v>0.74221268270329233</v>
      </c>
      <c r="L96" s="18">
        <v>302.17</v>
      </c>
      <c r="M96" s="18">
        <v>87.66</v>
      </c>
      <c r="N96" s="18">
        <v>2.2400000000000002</v>
      </c>
      <c r="O96" s="18">
        <v>0.54</v>
      </c>
      <c r="P96" s="18">
        <f t="shared" si="24"/>
        <v>1.3744679309320227</v>
      </c>
      <c r="Q96" s="18">
        <v>5.17</v>
      </c>
      <c r="R96" s="18">
        <v>2.4300000000000002</v>
      </c>
      <c r="S96" s="18">
        <v>0.75</v>
      </c>
      <c r="T96" s="18">
        <v>4.1900000000000004</v>
      </c>
      <c r="U96" s="18">
        <v>0.52</v>
      </c>
      <c r="V96" s="18">
        <v>81.62</v>
      </c>
      <c r="X96" s="15">
        <f t="shared" si="17"/>
        <v>177</v>
      </c>
      <c r="Y96" s="15">
        <f t="shared" si="18"/>
        <v>53</v>
      </c>
      <c r="Z96" s="15">
        <f t="shared" si="19"/>
        <v>68</v>
      </c>
      <c r="AA96" s="15">
        <f t="shared" si="20"/>
        <v>264</v>
      </c>
      <c r="AB96" s="15">
        <f t="shared" si="21"/>
        <v>110</v>
      </c>
      <c r="AC96" s="24">
        <f t="shared" si="22"/>
        <v>134.4</v>
      </c>
      <c r="AD96" s="15">
        <f t="shared" si="23"/>
        <v>87</v>
      </c>
    </row>
    <row r="97" spans="1:30" x14ac:dyDescent="0.25">
      <c r="A97" s="21" t="s">
        <v>237</v>
      </c>
      <c r="B97" s="21">
        <v>67864</v>
      </c>
      <c r="C97" s="22">
        <v>59384</v>
      </c>
      <c r="D97" s="14">
        <v>877.85</v>
      </c>
      <c r="E97" s="14">
        <v>715.24</v>
      </c>
      <c r="F97" s="23">
        <f t="shared" si="25"/>
        <v>2.7938342967244698</v>
      </c>
      <c r="G97" s="14">
        <v>1.1599999999999999</v>
      </c>
      <c r="H97" s="14">
        <v>685.92</v>
      </c>
      <c r="I97" s="14">
        <v>93.13</v>
      </c>
      <c r="J97" s="14">
        <v>10.61</v>
      </c>
      <c r="K97" s="12">
        <f t="shared" si="16"/>
        <v>0.39061493998161034</v>
      </c>
      <c r="L97" s="14">
        <v>41.52</v>
      </c>
      <c r="M97" s="14">
        <v>104.27</v>
      </c>
      <c r="N97" s="14">
        <v>0.16</v>
      </c>
      <c r="O97" s="14">
        <v>0.08</v>
      </c>
      <c r="P97" s="13">
        <f t="shared" si="24"/>
        <v>4.8826867497701292</v>
      </c>
      <c r="Q97" s="14">
        <v>3.58</v>
      </c>
      <c r="R97" s="14">
        <v>2.58</v>
      </c>
      <c r="S97" s="14">
        <v>1.38</v>
      </c>
      <c r="T97" s="14">
        <v>2.0299999999999998</v>
      </c>
      <c r="U97" s="14">
        <v>0.36</v>
      </c>
      <c r="V97" s="14">
        <v>60.89</v>
      </c>
      <c r="X97" s="15">
        <f t="shared" si="17"/>
        <v>221</v>
      </c>
      <c r="Y97" s="15">
        <f t="shared" si="18"/>
        <v>342</v>
      </c>
      <c r="Z97" s="15">
        <f t="shared" si="19"/>
        <v>39</v>
      </c>
      <c r="AA97" s="15">
        <f t="shared" si="20"/>
        <v>50</v>
      </c>
      <c r="AB97" s="15">
        <f t="shared" si="21"/>
        <v>21</v>
      </c>
      <c r="AC97" s="24">
        <f t="shared" si="22"/>
        <v>134.6</v>
      </c>
      <c r="AD97" s="15">
        <f t="shared" si="23"/>
        <v>88</v>
      </c>
    </row>
    <row r="98" spans="1:30" x14ac:dyDescent="0.25">
      <c r="A98" s="21" t="s">
        <v>125</v>
      </c>
      <c r="B98" s="21">
        <v>1236</v>
      </c>
      <c r="C98" s="21">
        <v>923</v>
      </c>
      <c r="D98" s="14">
        <v>11.69</v>
      </c>
      <c r="E98" s="14">
        <v>7.34</v>
      </c>
      <c r="F98" s="35">
        <f t="shared" si="25"/>
        <v>4.4021834830075726E-2</v>
      </c>
      <c r="G98" s="14">
        <v>0.05</v>
      </c>
      <c r="H98" s="14">
        <v>9.2100000000000009</v>
      </c>
      <c r="I98" s="14">
        <v>2.48</v>
      </c>
      <c r="J98" s="14">
        <v>21.25</v>
      </c>
      <c r="K98" s="26">
        <f t="shared" si="16"/>
        <v>0.59975251812092278</v>
      </c>
      <c r="L98" s="14">
        <v>113.58</v>
      </c>
      <c r="M98" s="14">
        <v>79.64</v>
      </c>
      <c r="N98" s="14">
        <v>0.74</v>
      </c>
      <c r="O98" s="14">
        <v>0.13</v>
      </c>
      <c r="P98" s="18">
        <f t="shared" si="24"/>
        <v>4.6134809086224831</v>
      </c>
      <c r="Q98" s="14">
        <v>4.8499999999999996</v>
      </c>
      <c r="R98" s="14">
        <v>2</v>
      </c>
      <c r="S98" s="14">
        <v>0.56000000000000005</v>
      </c>
      <c r="T98" s="14">
        <v>3.22</v>
      </c>
      <c r="U98" s="14">
        <v>0.98</v>
      </c>
      <c r="V98" s="14">
        <v>62.27</v>
      </c>
      <c r="X98" s="15">
        <f t="shared" si="17"/>
        <v>39</v>
      </c>
      <c r="Y98" s="15">
        <f t="shared" si="18"/>
        <v>186</v>
      </c>
      <c r="Z98" s="15">
        <f t="shared" si="19"/>
        <v>247</v>
      </c>
      <c r="AA98" s="15">
        <f t="shared" si="20"/>
        <v>58</v>
      </c>
      <c r="AB98" s="15">
        <f t="shared" si="21"/>
        <v>144</v>
      </c>
      <c r="AC98" s="24">
        <f t="shared" si="22"/>
        <v>134.80000000000001</v>
      </c>
      <c r="AD98" s="15">
        <f t="shared" si="23"/>
        <v>89</v>
      </c>
    </row>
    <row r="99" spans="1:30" x14ac:dyDescent="0.25">
      <c r="A99" s="21" t="s">
        <v>142</v>
      </c>
      <c r="B99" s="21">
        <v>24254</v>
      </c>
      <c r="C99" s="22">
        <v>82150</v>
      </c>
      <c r="D99" s="14">
        <v>786.77</v>
      </c>
      <c r="E99" s="14">
        <v>687.57</v>
      </c>
      <c r="F99" s="35">
        <f t="shared" si="25"/>
        <v>2.1140609636184857</v>
      </c>
      <c r="G99" s="14">
        <v>2.58</v>
      </c>
      <c r="H99" s="14">
        <v>638.58000000000004</v>
      </c>
      <c r="I99" s="14">
        <v>79.25</v>
      </c>
      <c r="J99" s="14">
        <v>10.07</v>
      </c>
      <c r="K99" s="26">
        <f t="shared" si="16"/>
        <v>0.30746847064567762</v>
      </c>
      <c r="L99" s="14">
        <v>122.04</v>
      </c>
      <c r="M99" s="14">
        <v>107.67</v>
      </c>
      <c r="N99" s="14">
        <v>0.37</v>
      </c>
      <c r="O99" s="14">
        <v>0.19</v>
      </c>
      <c r="P99" s="18">
        <f t="shared" si="24"/>
        <v>1.6182551086614612</v>
      </c>
      <c r="Q99" s="14">
        <v>4.16</v>
      </c>
      <c r="R99" s="14">
        <v>2.62</v>
      </c>
      <c r="S99" s="14">
        <v>1.47</v>
      </c>
      <c r="T99" s="14">
        <v>2.56</v>
      </c>
      <c r="U99" s="14">
        <v>0.37</v>
      </c>
      <c r="V99" s="14">
        <v>68.760000000000005</v>
      </c>
      <c r="X99" s="15">
        <f t="shared" si="17"/>
        <v>219</v>
      </c>
      <c r="Y99" s="15">
        <f t="shared" si="18"/>
        <v>290</v>
      </c>
      <c r="Z99" s="15">
        <f t="shared" si="19"/>
        <v>36</v>
      </c>
      <c r="AA99" s="15">
        <f t="shared" si="20"/>
        <v>116</v>
      </c>
      <c r="AB99" s="15">
        <f t="shared" si="21"/>
        <v>16</v>
      </c>
      <c r="AC99" s="24">
        <f t="shared" si="22"/>
        <v>135.4</v>
      </c>
      <c r="AD99" s="15">
        <f t="shared" si="23"/>
        <v>90</v>
      </c>
    </row>
    <row r="100" spans="1:30" x14ac:dyDescent="0.25">
      <c r="A100" s="15" t="s">
        <v>284</v>
      </c>
      <c r="B100" s="15">
        <v>63899</v>
      </c>
      <c r="C100" s="25">
        <v>2117</v>
      </c>
      <c r="D100" s="18">
        <v>14.87</v>
      </c>
      <c r="E100" s="18">
        <v>12.22</v>
      </c>
      <c r="F100" s="26">
        <f t="shared" si="25"/>
        <v>0.14234875444839859</v>
      </c>
      <c r="G100" s="18">
        <v>0.26</v>
      </c>
      <c r="H100" s="18">
        <v>13.24</v>
      </c>
      <c r="I100" s="18">
        <v>1.59</v>
      </c>
      <c r="J100" s="18">
        <v>10.7</v>
      </c>
      <c r="K100" s="12">
        <f t="shared" si="16"/>
        <v>1.1648834242913142</v>
      </c>
      <c r="L100" s="18">
        <v>182.65</v>
      </c>
      <c r="M100" s="18">
        <v>92.24</v>
      </c>
      <c r="N100" s="18">
        <v>2.1</v>
      </c>
      <c r="O100" s="18">
        <v>0.91</v>
      </c>
      <c r="P100" s="13">
        <f t="shared" si="24"/>
        <v>1.2800916750454001</v>
      </c>
      <c r="Q100" s="18">
        <v>6.86</v>
      </c>
      <c r="R100" s="18">
        <v>2.25</v>
      </c>
      <c r="S100" s="18">
        <v>1.23</v>
      </c>
      <c r="T100" s="18">
        <v>4.88</v>
      </c>
      <c r="U100" s="18">
        <v>0.02</v>
      </c>
      <c r="V100" s="18">
        <v>70.790000000000006</v>
      </c>
      <c r="X100" s="15">
        <f t="shared" si="17"/>
        <v>304</v>
      </c>
      <c r="Y100" s="15">
        <f t="shared" si="18"/>
        <v>19</v>
      </c>
      <c r="Z100" s="15">
        <f t="shared" si="19"/>
        <v>127</v>
      </c>
      <c r="AA100" s="15">
        <f t="shared" si="20"/>
        <v>146</v>
      </c>
      <c r="AB100" s="15">
        <f t="shared" si="21"/>
        <v>81</v>
      </c>
      <c r="AC100" s="24">
        <f t="shared" si="22"/>
        <v>135.4</v>
      </c>
      <c r="AD100" s="15">
        <f t="shared" si="23"/>
        <v>90</v>
      </c>
    </row>
    <row r="101" spans="1:30" x14ac:dyDescent="0.25">
      <c r="A101" s="15" t="s">
        <v>41</v>
      </c>
      <c r="B101" s="15">
        <v>21774</v>
      </c>
      <c r="C101" s="33">
        <v>2426</v>
      </c>
      <c r="D101" s="18">
        <v>24.93</v>
      </c>
      <c r="E101" s="18">
        <v>7.73</v>
      </c>
      <c r="F101" s="26">
        <f t="shared" si="25"/>
        <v>0.11014833308855924</v>
      </c>
      <c r="G101" s="18">
        <v>0.15</v>
      </c>
      <c r="H101" s="18">
        <v>21.46</v>
      </c>
      <c r="I101" s="18">
        <v>3.19</v>
      </c>
      <c r="J101" s="18">
        <v>12.81</v>
      </c>
      <c r="K101" s="37">
        <f t="shared" si="16"/>
        <v>1.4249460942892529</v>
      </c>
      <c r="L101" s="18">
        <v>136.18</v>
      </c>
      <c r="M101" s="18">
        <v>36.020000000000003</v>
      </c>
      <c r="N101" s="18">
        <v>1.9</v>
      </c>
      <c r="O101" s="18">
        <v>0</v>
      </c>
      <c r="P101" s="18">
        <v>3</v>
      </c>
      <c r="Q101" s="18">
        <v>7.14</v>
      </c>
      <c r="R101" s="18">
        <v>2.36</v>
      </c>
      <c r="S101" s="18">
        <v>0.19</v>
      </c>
      <c r="T101" s="18">
        <v>3.59</v>
      </c>
      <c r="U101" s="18">
        <v>1.1299999999999999</v>
      </c>
      <c r="V101" s="18">
        <v>70.459999999999994</v>
      </c>
      <c r="X101" s="15">
        <f t="shared" si="17"/>
        <v>22</v>
      </c>
      <c r="Y101" s="15">
        <f t="shared" si="18"/>
        <v>122</v>
      </c>
      <c r="Z101" s="15">
        <f t="shared" si="19"/>
        <v>86</v>
      </c>
      <c r="AA101" s="15">
        <f t="shared" si="20"/>
        <v>141</v>
      </c>
      <c r="AB101" s="15">
        <f t="shared" si="21"/>
        <v>312</v>
      </c>
      <c r="AC101" s="24">
        <f t="shared" si="22"/>
        <v>136.6</v>
      </c>
      <c r="AD101" s="15">
        <f t="shared" si="23"/>
        <v>92</v>
      </c>
    </row>
    <row r="102" spans="1:30" x14ac:dyDescent="0.25">
      <c r="A102" s="21" t="s">
        <v>203</v>
      </c>
      <c r="B102" s="21">
        <v>17112</v>
      </c>
      <c r="C102" s="21">
        <v>901</v>
      </c>
      <c r="D102" s="14">
        <v>5.43</v>
      </c>
      <c r="E102" s="14">
        <v>2.94</v>
      </c>
      <c r="F102" s="35">
        <f t="shared" si="25"/>
        <v>3.3433634236041454E-2</v>
      </c>
      <c r="G102" s="14">
        <v>0.06</v>
      </c>
      <c r="H102" s="14">
        <v>4.12</v>
      </c>
      <c r="I102" s="14">
        <v>1.31</v>
      </c>
      <c r="J102" s="14">
        <v>24.11</v>
      </c>
      <c r="K102" s="12">
        <f t="shared" si="16"/>
        <v>1.1371984434027707</v>
      </c>
      <c r="L102" s="14">
        <v>179.46</v>
      </c>
      <c r="M102" s="14">
        <v>71.34</v>
      </c>
      <c r="N102" s="14">
        <v>1.88</v>
      </c>
      <c r="O102" s="14">
        <v>-0.03</v>
      </c>
      <c r="P102" s="13">
        <v>5</v>
      </c>
      <c r="Q102" s="14">
        <v>6.12</v>
      </c>
      <c r="R102" s="14">
        <v>2.0699999999999998</v>
      </c>
      <c r="S102" s="14">
        <v>0.4</v>
      </c>
      <c r="T102" s="14">
        <v>3.88</v>
      </c>
      <c r="U102" s="14">
        <v>1.05</v>
      </c>
      <c r="V102" s="14">
        <v>72.55</v>
      </c>
      <c r="X102" s="15">
        <f t="shared" si="17"/>
        <v>30</v>
      </c>
      <c r="Y102" s="15">
        <f t="shared" si="18"/>
        <v>87</v>
      </c>
      <c r="Z102" s="15">
        <f t="shared" si="19"/>
        <v>212</v>
      </c>
      <c r="AA102" s="15">
        <f t="shared" si="20"/>
        <v>170</v>
      </c>
      <c r="AB102" s="15">
        <f t="shared" si="21"/>
        <v>188</v>
      </c>
      <c r="AC102" s="24">
        <f t="shared" si="22"/>
        <v>137.4</v>
      </c>
      <c r="AD102" s="15">
        <f t="shared" si="23"/>
        <v>93</v>
      </c>
    </row>
    <row r="103" spans="1:30" x14ac:dyDescent="0.25">
      <c r="A103" t="s">
        <v>278</v>
      </c>
      <c r="B103">
        <v>67270</v>
      </c>
      <c r="C103" s="1">
        <v>19376</v>
      </c>
      <c r="D103" s="14">
        <v>326.74</v>
      </c>
      <c r="E103" s="14">
        <v>285.47000000000003</v>
      </c>
      <c r="F103" s="12">
        <f t="shared" si="25"/>
        <v>1.1856243052982587</v>
      </c>
      <c r="G103" s="14">
        <v>0.32</v>
      </c>
      <c r="H103" s="14">
        <v>285.75</v>
      </c>
      <c r="I103" s="14">
        <v>29.31</v>
      </c>
      <c r="J103" s="14">
        <v>8.9700000000000006</v>
      </c>
      <c r="K103" s="12">
        <f t="shared" si="16"/>
        <v>0.41532360853969191</v>
      </c>
      <c r="L103" s="14">
        <v>26.99</v>
      </c>
      <c r="M103" s="14">
        <v>99.9</v>
      </c>
      <c r="N103" s="14">
        <v>0.11</v>
      </c>
      <c r="O103" s="14">
        <v>0.06</v>
      </c>
      <c r="P103" s="13">
        <f>K103/O103</f>
        <v>6.9220601423281991</v>
      </c>
      <c r="Q103" s="14">
        <v>4.28</v>
      </c>
      <c r="R103" s="14">
        <v>1.83</v>
      </c>
      <c r="S103" s="14">
        <v>0.74</v>
      </c>
      <c r="T103" s="14">
        <v>3.39</v>
      </c>
      <c r="U103" s="14">
        <v>0.78</v>
      </c>
      <c r="V103" s="14">
        <v>68.52</v>
      </c>
      <c r="X103" s="15">
        <f t="shared" si="17"/>
        <v>86</v>
      </c>
      <c r="Y103" s="15">
        <f t="shared" si="18"/>
        <v>154</v>
      </c>
      <c r="Z103" s="15">
        <f t="shared" si="19"/>
        <v>296</v>
      </c>
      <c r="AA103" s="15">
        <f t="shared" si="20"/>
        <v>113</v>
      </c>
      <c r="AB103" s="15">
        <f t="shared" si="21"/>
        <v>38</v>
      </c>
      <c r="AC103" s="24">
        <f t="shared" si="22"/>
        <v>137.4</v>
      </c>
      <c r="AD103" s="15">
        <f t="shared" si="23"/>
        <v>93</v>
      </c>
    </row>
    <row r="104" spans="1:30" x14ac:dyDescent="0.25">
      <c r="A104" t="s">
        <v>352</v>
      </c>
      <c r="B104">
        <v>9349</v>
      </c>
      <c r="C104" s="1">
        <v>11059</v>
      </c>
      <c r="D104" s="14">
        <v>183.93</v>
      </c>
      <c r="E104" s="14">
        <v>76.790000000000006</v>
      </c>
      <c r="F104" s="12">
        <f t="shared" si="25"/>
        <v>0.34057045551298426</v>
      </c>
      <c r="G104" s="14">
        <v>0.4</v>
      </c>
      <c r="H104" s="14">
        <v>151.75</v>
      </c>
      <c r="I104" s="14">
        <v>31.2</v>
      </c>
      <c r="J104" s="14">
        <v>16.96</v>
      </c>
      <c r="K104" s="12">
        <f t="shared" si="16"/>
        <v>0.44350886249900279</v>
      </c>
      <c r="L104" s="14">
        <v>117.45</v>
      </c>
      <c r="M104" s="14">
        <v>50.6</v>
      </c>
      <c r="N104" s="14">
        <v>0.52</v>
      </c>
      <c r="O104" s="14">
        <v>0.15</v>
      </c>
      <c r="P104" s="13">
        <f>K104/O104</f>
        <v>2.9567257499933519</v>
      </c>
      <c r="Q104" s="14">
        <v>5.05</v>
      </c>
      <c r="R104" s="14">
        <v>2.4500000000000002</v>
      </c>
      <c r="S104" s="14">
        <v>1.25</v>
      </c>
      <c r="T104" s="14">
        <v>2.33</v>
      </c>
      <c r="U104" s="14">
        <v>1.1499999999999999</v>
      </c>
      <c r="V104" s="14">
        <v>50.69</v>
      </c>
      <c r="X104" s="15">
        <f t="shared" si="17"/>
        <v>20</v>
      </c>
      <c r="Y104" s="15">
        <f t="shared" si="18"/>
        <v>320</v>
      </c>
      <c r="Z104" s="15">
        <f t="shared" si="19"/>
        <v>63</v>
      </c>
      <c r="AA104" s="15">
        <f t="shared" si="20"/>
        <v>18</v>
      </c>
      <c r="AB104" s="15">
        <f t="shared" si="21"/>
        <v>266</v>
      </c>
      <c r="AC104" s="24">
        <f t="shared" si="22"/>
        <v>137.4</v>
      </c>
      <c r="AD104" s="15">
        <f t="shared" si="23"/>
        <v>93</v>
      </c>
    </row>
    <row r="105" spans="1:30" x14ac:dyDescent="0.25">
      <c r="A105" s="15" t="s">
        <v>68</v>
      </c>
      <c r="B105" s="15">
        <v>12375</v>
      </c>
      <c r="C105" s="33">
        <v>285</v>
      </c>
      <c r="D105" s="18">
        <v>0.52</v>
      </c>
      <c r="E105" s="18">
        <v>0.43</v>
      </c>
      <c r="F105" s="26">
        <f t="shared" si="25"/>
        <v>2.7128943870215133E-3</v>
      </c>
      <c r="G105" s="18">
        <v>0.01</v>
      </c>
      <c r="H105" s="18">
        <v>0.44</v>
      </c>
      <c r="I105" s="18">
        <v>0.08</v>
      </c>
      <c r="J105" s="18">
        <v>15.04</v>
      </c>
      <c r="K105" s="37">
        <f t="shared" si="16"/>
        <v>0.63090567140035203</v>
      </c>
      <c r="L105" s="18">
        <v>368.61</v>
      </c>
      <c r="M105" s="18">
        <v>98.92</v>
      </c>
      <c r="N105" s="18">
        <v>3.29</v>
      </c>
      <c r="O105" s="18">
        <v>0</v>
      </c>
      <c r="P105" s="18">
        <v>5</v>
      </c>
      <c r="Q105" s="18">
        <v>8.9499999999999993</v>
      </c>
      <c r="R105" s="18">
        <v>0.4</v>
      </c>
      <c r="S105" s="18">
        <v>0.21</v>
      </c>
      <c r="T105" s="18">
        <v>6.19</v>
      </c>
      <c r="U105" s="18">
        <v>1.04</v>
      </c>
      <c r="V105" s="18">
        <v>81.010000000000005</v>
      </c>
      <c r="X105" s="15">
        <f t="shared" si="17"/>
        <v>31</v>
      </c>
      <c r="Y105" s="15">
        <f t="shared" si="18"/>
        <v>3</v>
      </c>
      <c r="Z105" s="15">
        <f t="shared" si="19"/>
        <v>347</v>
      </c>
      <c r="AA105" s="15">
        <f t="shared" si="20"/>
        <v>260</v>
      </c>
      <c r="AB105" s="15">
        <f t="shared" si="21"/>
        <v>47</v>
      </c>
      <c r="AC105" s="24">
        <f t="shared" si="22"/>
        <v>137.6</v>
      </c>
      <c r="AD105" s="15">
        <f t="shared" si="23"/>
        <v>96</v>
      </c>
    </row>
    <row r="106" spans="1:30" x14ac:dyDescent="0.25">
      <c r="A106" s="15" t="s">
        <v>6</v>
      </c>
      <c r="B106" s="15">
        <v>61256</v>
      </c>
      <c r="C106" s="33">
        <v>17234</v>
      </c>
      <c r="D106" s="18">
        <v>131.94999999999999</v>
      </c>
      <c r="E106" s="18">
        <v>93.37</v>
      </c>
      <c r="F106" s="26">
        <f t="shared" si="25"/>
        <v>0.69252077562326864</v>
      </c>
      <c r="G106" s="18">
        <v>1.2</v>
      </c>
      <c r="H106" s="18">
        <v>118.9</v>
      </c>
      <c r="I106" s="18">
        <v>11.61</v>
      </c>
      <c r="J106" s="18">
        <v>8.8000000000000007</v>
      </c>
      <c r="K106" s="37">
        <f t="shared" ref="K106:K137" si="26">(F106/E106)*100</f>
        <v>0.74169516506722566</v>
      </c>
      <c r="L106" s="18">
        <v>173.28</v>
      </c>
      <c r="M106" s="18">
        <v>78.53</v>
      </c>
      <c r="N106" s="18">
        <v>1.28</v>
      </c>
      <c r="O106" s="18">
        <v>0.71</v>
      </c>
      <c r="P106" s="18">
        <f>K106/O106</f>
        <v>1.0446410775594728</v>
      </c>
      <c r="Q106" s="18">
        <v>5.73</v>
      </c>
      <c r="R106" s="18">
        <v>2.4300000000000002</v>
      </c>
      <c r="S106" s="18">
        <v>0.32</v>
      </c>
      <c r="T106" s="18">
        <v>4.72</v>
      </c>
      <c r="U106" s="18">
        <v>0.47</v>
      </c>
      <c r="V106" s="18">
        <v>80.790000000000006</v>
      </c>
      <c r="X106" s="15">
        <f t="shared" si="17"/>
        <v>192</v>
      </c>
      <c r="Y106" s="15">
        <f t="shared" si="18"/>
        <v>24</v>
      </c>
      <c r="Z106" s="15">
        <f t="shared" si="19"/>
        <v>68</v>
      </c>
      <c r="AA106" s="15">
        <f t="shared" si="20"/>
        <v>257</v>
      </c>
      <c r="AB106" s="15">
        <f t="shared" si="21"/>
        <v>148</v>
      </c>
      <c r="AC106" s="24">
        <f t="shared" si="22"/>
        <v>137.80000000000001</v>
      </c>
      <c r="AD106" s="15">
        <f t="shared" si="23"/>
        <v>97</v>
      </c>
    </row>
    <row r="107" spans="1:30" x14ac:dyDescent="0.25">
      <c r="A107" t="s">
        <v>328</v>
      </c>
      <c r="B107">
        <v>68563</v>
      </c>
      <c r="C107" s="1">
        <v>22132</v>
      </c>
      <c r="D107" s="14">
        <v>203.2</v>
      </c>
      <c r="E107" s="14">
        <v>176.78</v>
      </c>
      <c r="F107" s="12">
        <f t="shared" si="25"/>
        <v>1.8903296359943758</v>
      </c>
      <c r="G107" s="14">
        <v>1.21</v>
      </c>
      <c r="H107" s="14">
        <v>185.08</v>
      </c>
      <c r="I107" s="14">
        <v>17.11</v>
      </c>
      <c r="J107" s="14">
        <v>8.42</v>
      </c>
      <c r="K107" s="12">
        <f t="shared" si="26"/>
        <v>1.069311933473456</v>
      </c>
      <c r="L107" s="14">
        <v>64.010000000000005</v>
      </c>
      <c r="M107" s="14">
        <v>95.51</v>
      </c>
      <c r="N107" s="14">
        <v>0.69</v>
      </c>
      <c r="O107" s="14">
        <v>0.66</v>
      </c>
      <c r="P107" s="13">
        <f>K107/O107</f>
        <v>1.6201695961719029</v>
      </c>
      <c r="Q107" s="14">
        <v>6.23</v>
      </c>
      <c r="R107" s="14">
        <v>1.52</v>
      </c>
      <c r="S107" s="14">
        <v>1.35</v>
      </c>
      <c r="T107" s="14">
        <v>4.75</v>
      </c>
      <c r="U107" s="14">
        <v>0.54</v>
      </c>
      <c r="V107" s="14">
        <v>69.22</v>
      </c>
      <c r="X107" s="15">
        <f t="shared" si="17"/>
        <v>164</v>
      </c>
      <c r="Y107" s="15">
        <f t="shared" si="18"/>
        <v>23</v>
      </c>
      <c r="Z107" s="15">
        <f t="shared" si="19"/>
        <v>318</v>
      </c>
      <c r="AA107" s="15">
        <f t="shared" si="20"/>
        <v>124</v>
      </c>
      <c r="AB107" s="15">
        <f t="shared" si="21"/>
        <v>63</v>
      </c>
      <c r="AC107" s="24">
        <f t="shared" si="22"/>
        <v>138.4</v>
      </c>
      <c r="AD107" s="15">
        <f t="shared" si="23"/>
        <v>98</v>
      </c>
    </row>
    <row r="108" spans="1:30" x14ac:dyDescent="0.25">
      <c r="A108" s="21" t="s">
        <v>116</v>
      </c>
      <c r="B108" s="21">
        <v>4192</v>
      </c>
      <c r="C108" s="21">
        <v>428</v>
      </c>
      <c r="D108" s="14">
        <v>4.38</v>
      </c>
      <c r="E108" s="14">
        <v>2.13</v>
      </c>
      <c r="F108" s="35">
        <v>0.02</v>
      </c>
      <c r="G108" s="14">
        <v>0</v>
      </c>
      <c r="H108" s="14">
        <v>3.7</v>
      </c>
      <c r="I108" s="14">
        <v>0.66</v>
      </c>
      <c r="J108" s="14">
        <v>15.11</v>
      </c>
      <c r="K108" s="26">
        <f t="shared" si="26"/>
        <v>0.93896713615023475</v>
      </c>
      <c r="L108" s="14">
        <v>0</v>
      </c>
      <c r="M108" s="14">
        <v>57.47</v>
      </c>
      <c r="N108" s="14">
        <v>0</v>
      </c>
      <c r="O108" s="14">
        <v>0.34</v>
      </c>
      <c r="P108" s="18">
        <f>K108/O108</f>
        <v>2.7616680475006903</v>
      </c>
      <c r="Q108" s="14">
        <v>7.36</v>
      </c>
      <c r="R108" s="14">
        <v>1.52</v>
      </c>
      <c r="S108" s="14">
        <v>0.53</v>
      </c>
      <c r="T108" s="14">
        <v>3.9</v>
      </c>
      <c r="U108" s="14">
        <v>1.1200000000000001</v>
      </c>
      <c r="V108" s="14">
        <v>55.13</v>
      </c>
      <c r="X108" s="15">
        <f t="shared" si="17"/>
        <v>24</v>
      </c>
      <c r="Y108" s="15">
        <f t="shared" si="18"/>
        <v>84</v>
      </c>
      <c r="Z108" s="15">
        <f t="shared" si="19"/>
        <v>318</v>
      </c>
      <c r="AA108" s="15">
        <f t="shared" si="20"/>
        <v>29</v>
      </c>
      <c r="AB108" s="15">
        <f t="shared" si="21"/>
        <v>240</v>
      </c>
      <c r="AC108" s="24">
        <f t="shared" si="22"/>
        <v>139</v>
      </c>
      <c r="AD108" s="15">
        <f t="shared" si="23"/>
        <v>99</v>
      </c>
    </row>
    <row r="109" spans="1:30" x14ac:dyDescent="0.25">
      <c r="A109" s="21" t="s">
        <v>184</v>
      </c>
      <c r="B109" s="21">
        <v>24615</v>
      </c>
      <c r="C109" s="21">
        <v>819</v>
      </c>
      <c r="D109" s="14">
        <v>7.41</v>
      </c>
      <c r="E109" s="14">
        <v>2.54</v>
      </c>
      <c r="F109" s="35">
        <v>0</v>
      </c>
      <c r="G109" s="14">
        <v>0</v>
      </c>
      <c r="H109" s="14">
        <v>5.78</v>
      </c>
      <c r="I109" s="14">
        <v>1.62</v>
      </c>
      <c r="J109" s="14">
        <v>21.84</v>
      </c>
      <c r="K109" s="26">
        <f t="shared" si="26"/>
        <v>0</v>
      </c>
      <c r="L109" s="14">
        <v>0</v>
      </c>
      <c r="M109" s="14">
        <v>43.96</v>
      </c>
      <c r="N109" s="14">
        <v>0</v>
      </c>
      <c r="O109" s="14">
        <v>0</v>
      </c>
      <c r="P109" s="18"/>
      <c r="Q109" s="14">
        <v>7.41</v>
      </c>
      <c r="R109" s="14">
        <v>2.2400000000000002</v>
      </c>
      <c r="S109" s="14">
        <v>0.5</v>
      </c>
      <c r="T109" s="14">
        <v>3.5</v>
      </c>
      <c r="U109" s="14">
        <v>0.85</v>
      </c>
      <c r="V109" s="14">
        <v>63.77</v>
      </c>
      <c r="X109" s="15">
        <f t="shared" si="17"/>
        <v>68</v>
      </c>
      <c r="Y109" s="15">
        <f t="shared" si="18"/>
        <v>137</v>
      </c>
      <c r="Z109" s="15">
        <f t="shared" si="19"/>
        <v>133</v>
      </c>
      <c r="AA109" s="15">
        <f t="shared" si="20"/>
        <v>67</v>
      </c>
      <c r="AB109" s="15">
        <f t="shared" si="21"/>
        <v>292</v>
      </c>
      <c r="AC109" s="24">
        <f t="shared" si="22"/>
        <v>139.4</v>
      </c>
      <c r="AD109" s="15">
        <f t="shared" si="23"/>
        <v>100</v>
      </c>
    </row>
    <row r="110" spans="1:30" x14ac:dyDescent="0.25">
      <c r="A110" s="15" t="s">
        <v>305</v>
      </c>
      <c r="B110" s="15">
        <v>12963</v>
      </c>
      <c r="C110" s="25">
        <v>1817</v>
      </c>
      <c r="D110" s="18">
        <v>9.7200000000000006</v>
      </c>
      <c r="E110" s="18">
        <v>6.06</v>
      </c>
      <c r="F110" s="26">
        <f t="shared" ref="F110:F120" si="27">G110/(L110/100)</f>
        <v>3.1512605042016806E-2</v>
      </c>
      <c r="G110" s="18">
        <v>0.15</v>
      </c>
      <c r="H110" s="18">
        <v>8.84</v>
      </c>
      <c r="I110" s="18">
        <v>0.82</v>
      </c>
      <c r="J110" s="18">
        <v>8.39</v>
      </c>
      <c r="K110" s="26">
        <f t="shared" si="26"/>
        <v>0.52000998419169642</v>
      </c>
      <c r="L110" s="18">
        <v>476</v>
      </c>
      <c r="M110" s="18">
        <v>68.52</v>
      </c>
      <c r="N110" s="18">
        <v>2.4500000000000002</v>
      </c>
      <c r="O110" s="18">
        <v>0.42</v>
      </c>
      <c r="P110" s="18">
        <f t="shared" ref="P110:P128" si="28">K110/O110</f>
        <v>1.2381190099802295</v>
      </c>
      <c r="Q110" s="18">
        <v>6.64</v>
      </c>
      <c r="R110" s="18">
        <v>2.44</v>
      </c>
      <c r="S110" s="18">
        <v>7.0000000000000007E-2</v>
      </c>
      <c r="T110" s="18">
        <v>5.29</v>
      </c>
      <c r="U110" s="18">
        <v>0.64</v>
      </c>
      <c r="V110" s="18">
        <v>84.38</v>
      </c>
      <c r="X110" s="15">
        <f t="shared" si="17"/>
        <v>130</v>
      </c>
      <c r="Y110" s="15">
        <f t="shared" si="18"/>
        <v>13</v>
      </c>
      <c r="Z110" s="15">
        <f t="shared" si="19"/>
        <v>66</v>
      </c>
      <c r="AA110" s="15">
        <f t="shared" si="20"/>
        <v>288</v>
      </c>
      <c r="AB110" s="15">
        <f t="shared" si="21"/>
        <v>202</v>
      </c>
      <c r="AC110" s="24">
        <f t="shared" si="22"/>
        <v>139.80000000000001</v>
      </c>
      <c r="AD110" s="15">
        <f t="shared" si="23"/>
        <v>101</v>
      </c>
    </row>
    <row r="111" spans="1:30" x14ac:dyDescent="0.25">
      <c r="A111" s="15" t="s">
        <v>45</v>
      </c>
      <c r="B111" s="15">
        <v>19203</v>
      </c>
      <c r="C111" s="33">
        <v>2049</v>
      </c>
      <c r="D111" s="18">
        <v>23.82</v>
      </c>
      <c r="E111" s="18">
        <v>7.73</v>
      </c>
      <c r="F111" s="26">
        <f t="shared" si="27"/>
        <v>8.6206896551724144E-2</v>
      </c>
      <c r="G111" s="18">
        <v>0.01</v>
      </c>
      <c r="H111" s="18">
        <v>20.88</v>
      </c>
      <c r="I111" s="18">
        <v>2.74</v>
      </c>
      <c r="J111" s="18">
        <v>11.51</v>
      </c>
      <c r="K111" s="37">
        <f t="shared" si="26"/>
        <v>1.1152250524155776</v>
      </c>
      <c r="L111" s="18">
        <v>11.6</v>
      </c>
      <c r="M111" s="18">
        <v>37.01</v>
      </c>
      <c r="N111" s="18">
        <v>0.08</v>
      </c>
      <c r="O111" s="18">
        <v>0.03</v>
      </c>
      <c r="P111" s="18">
        <f t="shared" si="28"/>
        <v>37.174168413852584</v>
      </c>
      <c r="Q111" s="18">
        <v>6.62</v>
      </c>
      <c r="R111" s="18">
        <v>2.35</v>
      </c>
      <c r="S111" s="18">
        <v>0.08</v>
      </c>
      <c r="T111" s="18">
        <v>3.61</v>
      </c>
      <c r="U111" s="18">
        <v>1.08</v>
      </c>
      <c r="V111" s="18">
        <v>71.69</v>
      </c>
      <c r="X111" s="15">
        <f t="shared" si="17"/>
        <v>29</v>
      </c>
      <c r="Y111" s="15">
        <f t="shared" si="18"/>
        <v>118</v>
      </c>
      <c r="Z111" s="15">
        <f t="shared" si="19"/>
        <v>89</v>
      </c>
      <c r="AA111" s="15">
        <f t="shared" si="20"/>
        <v>157</v>
      </c>
      <c r="AB111" s="15">
        <f t="shared" si="21"/>
        <v>309</v>
      </c>
      <c r="AC111" s="24">
        <f t="shared" si="22"/>
        <v>140.4</v>
      </c>
      <c r="AD111" s="15">
        <f t="shared" si="23"/>
        <v>102</v>
      </c>
    </row>
    <row r="112" spans="1:30" x14ac:dyDescent="0.25">
      <c r="A112" s="21" t="s">
        <v>232</v>
      </c>
      <c r="B112" s="21">
        <v>67605</v>
      </c>
      <c r="C112" s="22">
        <v>55988</v>
      </c>
      <c r="D112" s="14">
        <v>1017.13</v>
      </c>
      <c r="E112" s="14">
        <v>833.71</v>
      </c>
      <c r="F112" s="23">
        <f t="shared" si="27"/>
        <v>4.1190135811293782</v>
      </c>
      <c r="G112" s="14">
        <v>4.6100000000000003</v>
      </c>
      <c r="H112" s="14">
        <v>831.07</v>
      </c>
      <c r="I112" s="14">
        <v>106.38</v>
      </c>
      <c r="J112" s="14">
        <v>10.46</v>
      </c>
      <c r="K112" s="12">
        <f t="shared" si="26"/>
        <v>0.49405831537697498</v>
      </c>
      <c r="L112" s="14">
        <v>111.92</v>
      </c>
      <c r="M112" s="14">
        <v>100.32</v>
      </c>
      <c r="N112" s="14">
        <v>0.55000000000000004</v>
      </c>
      <c r="O112" s="14">
        <v>0.05</v>
      </c>
      <c r="P112" s="13">
        <f t="shared" si="28"/>
        <v>9.8811663075394982</v>
      </c>
      <c r="Q112" s="14">
        <v>3.7</v>
      </c>
      <c r="R112" s="14">
        <v>2.2200000000000002</v>
      </c>
      <c r="S112" s="14">
        <v>1.1200000000000001</v>
      </c>
      <c r="T112" s="14">
        <v>2.39</v>
      </c>
      <c r="U112" s="14">
        <v>0.54</v>
      </c>
      <c r="V112" s="14">
        <v>59.93</v>
      </c>
      <c r="X112" s="15">
        <f t="shared" si="17"/>
        <v>164</v>
      </c>
      <c r="Y112" s="15">
        <f t="shared" si="18"/>
        <v>314</v>
      </c>
      <c r="Z112" s="15">
        <f t="shared" si="19"/>
        <v>140</v>
      </c>
      <c r="AA112" s="15">
        <f t="shared" si="20"/>
        <v>48</v>
      </c>
      <c r="AB112" s="15">
        <f t="shared" si="21"/>
        <v>36</v>
      </c>
      <c r="AC112" s="24">
        <f t="shared" si="22"/>
        <v>140.4</v>
      </c>
      <c r="AD112" s="15">
        <f t="shared" si="23"/>
        <v>102</v>
      </c>
    </row>
    <row r="113" spans="1:30" x14ac:dyDescent="0.25">
      <c r="A113" s="15" t="s">
        <v>290</v>
      </c>
      <c r="B113" s="15">
        <v>63923</v>
      </c>
      <c r="C113" s="25">
        <v>17493</v>
      </c>
      <c r="D113" s="18">
        <v>175.04</v>
      </c>
      <c r="E113" s="18">
        <v>140.87</v>
      </c>
      <c r="F113" s="26">
        <f t="shared" si="27"/>
        <v>0.6904857486953031</v>
      </c>
      <c r="G113" s="18">
        <v>0.86</v>
      </c>
      <c r="H113" s="18">
        <v>158.82</v>
      </c>
      <c r="I113" s="18">
        <v>15.81</v>
      </c>
      <c r="J113" s="18">
        <v>9.0299999999999994</v>
      </c>
      <c r="K113" s="12">
        <f t="shared" si="26"/>
        <v>0.49015812358579047</v>
      </c>
      <c r="L113" s="18">
        <v>124.55</v>
      </c>
      <c r="M113" s="18">
        <v>88.69</v>
      </c>
      <c r="N113" s="18">
        <v>0.61</v>
      </c>
      <c r="O113" s="18">
        <v>0.43</v>
      </c>
      <c r="P113" s="13">
        <f t="shared" si="28"/>
        <v>1.1399026129902103</v>
      </c>
      <c r="Q113" s="18">
        <v>4.6500000000000004</v>
      </c>
      <c r="R113" s="18">
        <v>2.5299999999999998</v>
      </c>
      <c r="S113" s="18">
        <v>0.72</v>
      </c>
      <c r="T113" s="18">
        <v>3.66</v>
      </c>
      <c r="U113" s="18">
        <v>0.36</v>
      </c>
      <c r="V113" s="18">
        <v>77.22</v>
      </c>
      <c r="X113" s="15">
        <f t="shared" si="17"/>
        <v>221</v>
      </c>
      <c r="Y113" s="15">
        <f t="shared" si="18"/>
        <v>109</v>
      </c>
      <c r="Z113" s="15">
        <f t="shared" si="19"/>
        <v>50</v>
      </c>
      <c r="AA113" s="15">
        <f t="shared" si="20"/>
        <v>225</v>
      </c>
      <c r="AB113" s="15">
        <f t="shared" si="21"/>
        <v>103</v>
      </c>
      <c r="AC113" s="24">
        <f t="shared" si="22"/>
        <v>141.6</v>
      </c>
      <c r="AD113" s="15">
        <f t="shared" si="23"/>
        <v>104</v>
      </c>
    </row>
    <row r="114" spans="1:30" x14ac:dyDescent="0.25">
      <c r="A114" t="s">
        <v>335</v>
      </c>
      <c r="B114">
        <v>24173</v>
      </c>
      <c r="C114" s="1">
        <v>18365</v>
      </c>
      <c r="D114" s="14">
        <v>351.86</v>
      </c>
      <c r="E114" s="14">
        <v>247.66</v>
      </c>
      <c r="F114" s="12">
        <f t="shared" si="27"/>
        <v>0.80343185370996473</v>
      </c>
      <c r="G114" s="14">
        <v>2.21</v>
      </c>
      <c r="H114" s="14">
        <v>254.43</v>
      </c>
      <c r="I114" s="14">
        <v>32.9</v>
      </c>
      <c r="J114" s="14">
        <v>9.35</v>
      </c>
      <c r="K114" s="12">
        <f t="shared" si="26"/>
        <v>0.32440921170554987</v>
      </c>
      <c r="L114" s="14">
        <v>275.07</v>
      </c>
      <c r="M114" s="14">
        <v>97.34</v>
      </c>
      <c r="N114" s="14">
        <v>0.89</v>
      </c>
      <c r="O114" s="14">
        <v>0.3</v>
      </c>
      <c r="P114" s="13">
        <f t="shared" si="28"/>
        <v>1.0813640390184995</v>
      </c>
      <c r="Q114" s="14">
        <v>5.29</v>
      </c>
      <c r="R114" s="14">
        <v>3.02</v>
      </c>
      <c r="S114" s="14">
        <v>1.82</v>
      </c>
      <c r="T114" s="14">
        <v>2.95</v>
      </c>
      <c r="U114" s="14">
        <v>7.0000000000000007E-2</v>
      </c>
      <c r="V114" s="14">
        <v>69.02</v>
      </c>
      <c r="X114" s="15">
        <f t="shared" si="17"/>
        <v>294</v>
      </c>
      <c r="Y114" s="15">
        <f t="shared" si="18"/>
        <v>236</v>
      </c>
      <c r="Z114" s="15">
        <f t="shared" si="19"/>
        <v>9</v>
      </c>
      <c r="AA114" s="15">
        <f t="shared" si="20"/>
        <v>119</v>
      </c>
      <c r="AB114" s="15">
        <f t="shared" si="21"/>
        <v>51</v>
      </c>
      <c r="AC114" s="24">
        <f t="shared" si="22"/>
        <v>141.80000000000001</v>
      </c>
      <c r="AD114" s="15">
        <f t="shared" si="23"/>
        <v>105</v>
      </c>
    </row>
    <row r="115" spans="1:30" x14ac:dyDescent="0.25">
      <c r="A115" t="s">
        <v>345</v>
      </c>
      <c r="B115">
        <v>14565</v>
      </c>
      <c r="C115" s="1">
        <v>29864</v>
      </c>
      <c r="D115" s="14">
        <v>452.48</v>
      </c>
      <c r="E115" s="14">
        <v>364.28</v>
      </c>
      <c r="F115" s="12">
        <f t="shared" si="27"/>
        <v>1.3287775246772966</v>
      </c>
      <c r="G115" s="14">
        <v>0.7</v>
      </c>
      <c r="H115" s="14">
        <v>393.16</v>
      </c>
      <c r="I115" s="14">
        <v>39.57</v>
      </c>
      <c r="J115" s="14">
        <v>8.75</v>
      </c>
      <c r="K115" s="12">
        <f t="shared" si="26"/>
        <v>0.36476817960834979</v>
      </c>
      <c r="L115" s="14">
        <v>52.68</v>
      </c>
      <c r="M115" s="14">
        <v>92.65</v>
      </c>
      <c r="N115" s="14">
        <v>0.19</v>
      </c>
      <c r="O115" s="14">
        <v>0.11</v>
      </c>
      <c r="P115" s="13">
        <f t="shared" si="28"/>
        <v>3.3160743600759073</v>
      </c>
      <c r="Q115" s="14">
        <v>4.91</v>
      </c>
      <c r="R115" s="14">
        <v>1.66</v>
      </c>
      <c r="S115" s="14">
        <v>1.19</v>
      </c>
      <c r="T115" s="14">
        <v>3.28</v>
      </c>
      <c r="U115" s="14">
        <v>0.94</v>
      </c>
      <c r="V115" s="14">
        <v>66.31</v>
      </c>
      <c r="X115" s="15">
        <f t="shared" si="17"/>
        <v>49</v>
      </c>
      <c r="Y115" s="15">
        <f t="shared" si="18"/>
        <v>179</v>
      </c>
      <c r="Z115" s="15">
        <f t="shared" si="19"/>
        <v>314</v>
      </c>
      <c r="AA115" s="15">
        <f t="shared" si="20"/>
        <v>89</v>
      </c>
      <c r="AB115" s="15">
        <f t="shared" si="21"/>
        <v>78</v>
      </c>
      <c r="AC115" s="24">
        <f t="shared" si="22"/>
        <v>141.80000000000001</v>
      </c>
      <c r="AD115" s="15">
        <f t="shared" si="23"/>
        <v>105</v>
      </c>
    </row>
    <row r="116" spans="1:30" x14ac:dyDescent="0.25">
      <c r="A116" s="21" t="s">
        <v>104</v>
      </c>
      <c r="B116" s="21">
        <v>5256</v>
      </c>
      <c r="C116" s="22">
        <v>1590</v>
      </c>
      <c r="D116" s="14">
        <v>31.37</v>
      </c>
      <c r="E116" s="14">
        <v>17.07</v>
      </c>
      <c r="F116" s="35">
        <f t="shared" si="27"/>
        <v>0.15232292460015232</v>
      </c>
      <c r="G116" s="14">
        <v>0.02</v>
      </c>
      <c r="H116" s="14">
        <v>27.32</v>
      </c>
      <c r="I116" s="14">
        <v>4.0199999999999996</v>
      </c>
      <c r="J116" s="14">
        <v>12.81</v>
      </c>
      <c r="K116" s="26">
        <f t="shared" si="26"/>
        <v>0.8923428506160066</v>
      </c>
      <c r="L116" s="14">
        <v>13.13</v>
      </c>
      <c r="M116" s="14">
        <v>62.5</v>
      </c>
      <c r="N116" s="14">
        <v>0.09</v>
      </c>
      <c r="O116" s="14">
        <v>0.22</v>
      </c>
      <c r="P116" s="18">
        <f t="shared" si="28"/>
        <v>4.056103866436394</v>
      </c>
      <c r="Q116" s="14">
        <v>5.17</v>
      </c>
      <c r="R116" s="14">
        <v>2.29</v>
      </c>
      <c r="S116" s="14">
        <v>1.05</v>
      </c>
      <c r="T116" s="14">
        <v>2.8</v>
      </c>
      <c r="U116" s="14">
        <v>0.75</v>
      </c>
      <c r="V116" s="14">
        <v>56.66</v>
      </c>
      <c r="X116" s="15">
        <f t="shared" si="17"/>
        <v>93</v>
      </c>
      <c r="Y116" s="15">
        <f t="shared" si="18"/>
        <v>260</v>
      </c>
      <c r="Z116" s="15">
        <f t="shared" si="19"/>
        <v>105</v>
      </c>
      <c r="AA116" s="15">
        <f t="shared" si="20"/>
        <v>33</v>
      </c>
      <c r="AB116" s="15">
        <f t="shared" si="21"/>
        <v>222</v>
      </c>
      <c r="AC116" s="24">
        <f t="shared" si="22"/>
        <v>142.6</v>
      </c>
      <c r="AD116" s="15">
        <f t="shared" si="23"/>
        <v>107</v>
      </c>
    </row>
    <row r="117" spans="1:30" x14ac:dyDescent="0.25">
      <c r="A117" t="s">
        <v>362</v>
      </c>
      <c r="B117">
        <v>1133</v>
      </c>
      <c r="C117" s="1">
        <v>8024</v>
      </c>
      <c r="D117" s="14">
        <v>91.84</v>
      </c>
      <c r="E117" s="14">
        <v>59.26</v>
      </c>
      <c r="F117" s="12">
        <f t="shared" si="27"/>
        <v>0.1906428727693221</v>
      </c>
      <c r="G117" s="14">
        <v>0.61</v>
      </c>
      <c r="H117" s="14">
        <v>79.209999999999994</v>
      </c>
      <c r="I117" s="14">
        <v>11.67</v>
      </c>
      <c r="J117" s="14">
        <v>12.7</v>
      </c>
      <c r="K117" s="12">
        <f t="shared" si="26"/>
        <v>0.32170582647540008</v>
      </c>
      <c r="L117" s="14">
        <v>319.97000000000003</v>
      </c>
      <c r="M117" s="14">
        <v>74.819999999999993</v>
      </c>
      <c r="N117" s="14">
        <v>1.02</v>
      </c>
      <c r="O117" s="14">
        <v>0.13</v>
      </c>
      <c r="P117" s="13">
        <f t="shared" si="28"/>
        <v>2.4746602036569234</v>
      </c>
      <c r="Q117" s="14">
        <v>4.88</v>
      </c>
      <c r="R117" s="14">
        <v>2.57</v>
      </c>
      <c r="S117" s="14">
        <v>0.57999999999999996</v>
      </c>
      <c r="T117" s="14">
        <v>3.54</v>
      </c>
      <c r="U117" s="14">
        <v>0.57999999999999996</v>
      </c>
      <c r="V117" s="14">
        <v>76.39</v>
      </c>
      <c r="X117" s="15">
        <f t="shared" si="17"/>
        <v>151</v>
      </c>
      <c r="Y117" s="15">
        <f t="shared" si="18"/>
        <v>129</v>
      </c>
      <c r="Z117" s="15">
        <f t="shared" si="19"/>
        <v>44</v>
      </c>
      <c r="AA117" s="15">
        <f t="shared" si="20"/>
        <v>216</v>
      </c>
      <c r="AB117" s="15">
        <f t="shared" si="21"/>
        <v>173</v>
      </c>
      <c r="AC117" s="24">
        <f t="shared" si="22"/>
        <v>142.6</v>
      </c>
      <c r="AD117" s="15">
        <f t="shared" si="23"/>
        <v>107</v>
      </c>
    </row>
    <row r="118" spans="1:30" x14ac:dyDescent="0.25">
      <c r="A118" t="s">
        <v>332</v>
      </c>
      <c r="B118">
        <v>15159</v>
      </c>
      <c r="C118" s="1">
        <v>10938</v>
      </c>
      <c r="D118" s="14">
        <v>94.44</v>
      </c>
      <c r="E118" s="14">
        <v>63.49</v>
      </c>
      <c r="F118" s="12">
        <f t="shared" si="27"/>
        <v>0.57825386292539582</v>
      </c>
      <c r="G118" s="14">
        <v>0.61</v>
      </c>
      <c r="H118" s="14">
        <v>81.47</v>
      </c>
      <c r="I118" s="14">
        <v>12.49</v>
      </c>
      <c r="J118" s="14">
        <v>13.22</v>
      </c>
      <c r="K118" s="12">
        <f t="shared" si="26"/>
        <v>0.91077943443911757</v>
      </c>
      <c r="L118" s="14">
        <v>105.49</v>
      </c>
      <c r="M118" s="14">
        <v>77.930000000000007</v>
      </c>
      <c r="N118" s="14">
        <v>0.96</v>
      </c>
      <c r="O118" s="14">
        <v>0.86</v>
      </c>
      <c r="P118" s="13">
        <f t="shared" si="28"/>
        <v>1.059045853998974</v>
      </c>
      <c r="Q118" s="14">
        <v>5.84</v>
      </c>
      <c r="R118" s="14">
        <v>2.11</v>
      </c>
      <c r="S118" s="14">
        <v>0.46</v>
      </c>
      <c r="T118" s="14">
        <v>4.28</v>
      </c>
      <c r="U118" s="14">
        <v>0.49</v>
      </c>
      <c r="V118" s="14">
        <v>70.17</v>
      </c>
      <c r="X118" s="15">
        <f t="shared" si="17"/>
        <v>188</v>
      </c>
      <c r="Y118" s="15">
        <f t="shared" si="18"/>
        <v>47</v>
      </c>
      <c r="Z118" s="15">
        <f t="shared" si="19"/>
        <v>189</v>
      </c>
      <c r="AA118" s="15">
        <f t="shared" si="20"/>
        <v>138</v>
      </c>
      <c r="AB118" s="15">
        <f t="shared" si="21"/>
        <v>153</v>
      </c>
      <c r="AC118" s="24">
        <f t="shared" si="22"/>
        <v>143</v>
      </c>
      <c r="AD118" s="15">
        <f t="shared" si="23"/>
        <v>109</v>
      </c>
    </row>
    <row r="119" spans="1:30" x14ac:dyDescent="0.25">
      <c r="A119" s="21" t="s">
        <v>196</v>
      </c>
      <c r="B119" s="21">
        <v>68046</v>
      </c>
      <c r="C119" s="22">
        <v>7507</v>
      </c>
      <c r="D119" s="14">
        <v>139.88</v>
      </c>
      <c r="E119" s="14">
        <v>93.75</v>
      </c>
      <c r="F119" s="35">
        <f t="shared" si="27"/>
        <v>0.65494657014822477</v>
      </c>
      <c r="G119" s="14">
        <v>0.56999999999999995</v>
      </c>
      <c r="H119" s="14">
        <v>127.39</v>
      </c>
      <c r="I119" s="14">
        <v>11.76</v>
      </c>
      <c r="J119" s="14">
        <v>8.41</v>
      </c>
      <c r="K119" s="12">
        <f t="shared" si="26"/>
        <v>0.6986096748247731</v>
      </c>
      <c r="L119" s="14">
        <v>87.03</v>
      </c>
      <c r="M119" s="14">
        <v>73.59</v>
      </c>
      <c r="N119" s="14">
        <v>0.6</v>
      </c>
      <c r="O119" s="14">
        <v>0.03</v>
      </c>
      <c r="P119" s="18">
        <f t="shared" si="28"/>
        <v>23.286989160825772</v>
      </c>
      <c r="Q119" s="14">
        <v>4.62</v>
      </c>
      <c r="R119" s="14">
        <v>2.21</v>
      </c>
      <c r="S119" s="14">
        <v>0.32</v>
      </c>
      <c r="T119" s="14">
        <v>3.54</v>
      </c>
      <c r="U119" s="14">
        <v>0.82</v>
      </c>
      <c r="V119" s="14">
        <v>73.510000000000005</v>
      </c>
      <c r="X119" s="15">
        <f t="shared" si="17"/>
        <v>77</v>
      </c>
      <c r="Y119" s="15">
        <f t="shared" si="18"/>
        <v>129</v>
      </c>
      <c r="Z119" s="15">
        <f t="shared" si="19"/>
        <v>146</v>
      </c>
      <c r="AA119" s="15">
        <f t="shared" si="20"/>
        <v>185</v>
      </c>
      <c r="AB119" s="15">
        <f t="shared" si="21"/>
        <v>180</v>
      </c>
      <c r="AC119" s="24">
        <f t="shared" si="22"/>
        <v>143.4</v>
      </c>
      <c r="AD119" s="15">
        <f t="shared" si="23"/>
        <v>110</v>
      </c>
    </row>
    <row r="120" spans="1:30" x14ac:dyDescent="0.25">
      <c r="A120" s="21" t="s">
        <v>181</v>
      </c>
      <c r="B120" s="21">
        <v>3830</v>
      </c>
      <c r="C120" s="22">
        <v>35459</v>
      </c>
      <c r="D120" s="14">
        <v>583.17999999999995</v>
      </c>
      <c r="E120" s="14">
        <v>502.78</v>
      </c>
      <c r="F120" s="35">
        <f t="shared" si="27"/>
        <v>10.254866546257276</v>
      </c>
      <c r="G120" s="14">
        <v>5.1100000000000003</v>
      </c>
      <c r="H120" s="14">
        <v>535.64</v>
      </c>
      <c r="I120" s="14">
        <v>43.92</v>
      </c>
      <c r="J120" s="14">
        <v>7.53</v>
      </c>
      <c r="K120" s="26">
        <f t="shared" si="26"/>
        <v>2.0396329500491821</v>
      </c>
      <c r="L120" s="14">
        <v>49.83</v>
      </c>
      <c r="M120" s="14">
        <v>93.87</v>
      </c>
      <c r="N120" s="14">
        <v>1.02</v>
      </c>
      <c r="O120" s="14">
        <v>0.83</v>
      </c>
      <c r="P120" s="18">
        <f t="shared" si="28"/>
        <v>2.457389096444798</v>
      </c>
      <c r="Q120" s="14">
        <v>4.03</v>
      </c>
      <c r="R120" s="14">
        <v>2.04</v>
      </c>
      <c r="S120" s="14">
        <v>0.34</v>
      </c>
      <c r="T120" s="14">
        <v>3.51</v>
      </c>
      <c r="U120" s="14">
        <v>0.36</v>
      </c>
      <c r="V120" s="14">
        <v>62.72</v>
      </c>
      <c r="X120" s="15">
        <f t="shared" si="17"/>
        <v>221</v>
      </c>
      <c r="Y120" s="15">
        <f t="shared" si="18"/>
        <v>136</v>
      </c>
      <c r="Z120" s="15">
        <f t="shared" si="19"/>
        <v>230</v>
      </c>
      <c r="AA120" s="15">
        <f t="shared" si="20"/>
        <v>62</v>
      </c>
      <c r="AB120" s="15">
        <f t="shared" si="21"/>
        <v>69</v>
      </c>
      <c r="AC120" s="24">
        <f t="shared" si="22"/>
        <v>143.6</v>
      </c>
      <c r="AD120" s="15">
        <f t="shared" si="23"/>
        <v>111</v>
      </c>
    </row>
    <row r="121" spans="1:30" x14ac:dyDescent="0.25">
      <c r="A121" t="s">
        <v>265</v>
      </c>
      <c r="B121">
        <v>24486</v>
      </c>
      <c r="C121" s="1">
        <v>1006</v>
      </c>
      <c r="D121" s="14">
        <v>6.5</v>
      </c>
      <c r="E121" s="14">
        <v>2.76</v>
      </c>
      <c r="F121" s="12">
        <v>0.115</v>
      </c>
      <c r="G121" s="14">
        <v>0.03</v>
      </c>
      <c r="H121" s="14">
        <v>4.95</v>
      </c>
      <c r="I121" s="14">
        <v>1.54</v>
      </c>
      <c r="J121" s="14">
        <v>23.65</v>
      </c>
      <c r="K121" s="12">
        <f t="shared" si="26"/>
        <v>4.166666666666667</v>
      </c>
      <c r="L121" s="14">
        <v>197.49</v>
      </c>
      <c r="M121" s="14">
        <v>55.68</v>
      </c>
      <c r="N121" s="14">
        <v>0.93</v>
      </c>
      <c r="O121" s="14">
        <v>0.22</v>
      </c>
      <c r="P121" s="13">
        <f t="shared" si="28"/>
        <v>18.939393939393941</v>
      </c>
      <c r="Q121" s="14">
        <v>5.81</v>
      </c>
      <c r="R121" s="14">
        <v>2.2799999999999998</v>
      </c>
      <c r="S121" s="14">
        <v>0.45</v>
      </c>
      <c r="T121" s="14">
        <v>3.3</v>
      </c>
      <c r="U121" s="14">
        <v>0.87</v>
      </c>
      <c r="V121" s="14">
        <v>69.45</v>
      </c>
      <c r="X121" s="15">
        <f t="shared" si="17"/>
        <v>64</v>
      </c>
      <c r="Y121" s="15">
        <f t="shared" si="18"/>
        <v>174</v>
      </c>
      <c r="Z121" s="15">
        <f t="shared" si="19"/>
        <v>110</v>
      </c>
      <c r="AA121" s="15">
        <f t="shared" si="20"/>
        <v>126</v>
      </c>
      <c r="AB121" s="15">
        <f t="shared" si="21"/>
        <v>246</v>
      </c>
      <c r="AC121" s="24">
        <f t="shared" si="22"/>
        <v>144</v>
      </c>
      <c r="AD121" s="15">
        <f t="shared" si="23"/>
        <v>112</v>
      </c>
    </row>
    <row r="122" spans="1:30" x14ac:dyDescent="0.25">
      <c r="A122" s="15" t="s">
        <v>69</v>
      </c>
      <c r="B122" s="15">
        <v>68657</v>
      </c>
      <c r="C122" s="33">
        <v>40561</v>
      </c>
      <c r="D122" s="18">
        <v>448.77</v>
      </c>
      <c r="E122" s="18">
        <v>358.75</v>
      </c>
      <c r="F122" s="26">
        <f t="shared" ref="F122:F142" si="29">G122/(L122/100)</f>
        <v>2.8058681099558469</v>
      </c>
      <c r="G122" s="18">
        <v>1.97</v>
      </c>
      <c r="H122" s="18">
        <v>374.89</v>
      </c>
      <c r="I122" s="18">
        <v>68.53</v>
      </c>
      <c r="J122" s="18">
        <v>15.27</v>
      </c>
      <c r="K122" s="37">
        <f t="shared" si="26"/>
        <v>0.78212351497027099</v>
      </c>
      <c r="L122" s="18">
        <v>70.209999999999994</v>
      </c>
      <c r="M122" s="18">
        <v>95.7</v>
      </c>
      <c r="N122" s="18">
        <v>0.55000000000000004</v>
      </c>
      <c r="O122" s="18">
        <v>0.47</v>
      </c>
      <c r="P122" s="18">
        <f t="shared" si="28"/>
        <v>1.6640925850431298</v>
      </c>
      <c r="Q122" s="18">
        <v>4.74</v>
      </c>
      <c r="R122" s="18">
        <v>1.69</v>
      </c>
      <c r="S122" s="18">
        <v>0.95</v>
      </c>
      <c r="T122" s="18">
        <v>3.39</v>
      </c>
      <c r="U122" s="18">
        <v>0.83</v>
      </c>
      <c r="V122" s="18">
        <v>69.2</v>
      </c>
      <c r="X122" s="15">
        <f t="shared" si="17"/>
        <v>73</v>
      </c>
      <c r="Y122" s="15">
        <f t="shared" si="18"/>
        <v>154</v>
      </c>
      <c r="Z122" s="15">
        <f t="shared" si="19"/>
        <v>310</v>
      </c>
      <c r="AA122" s="15">
        <f t="shared" si="20"/>
        <v>123</v>
      </c>
      <c r="AB122" s="15">
        <f t="shared" si="21"/>
        <v>62</v>
      </c>
      <c r="AC122" s="24">
        <f t="shared" si="22"/>
        <v>144.4</v>
      </c>
      <c r="AD122" s="15">
        <f t="shared" si="23"/>
        <v>113</v>
      </c>
    </row>
    <row r="123" spans="1:30" x14ac:dyDescent="0.25">
      <c r="A123" t="s">
        <v>323</v>
      </c>
      <c r="B123">
        <v>63447</v>
      </c>
      <c r="C123" s="1">
        <v>10461</v>
      </c>
      <c r="D123" s="14">
        <v>63.43</v>
      </c>
      <c r="E123" s="14">
        <v>46.39</v>
      </c>
      <c r="F123" s="12">
        <f t="shared" si="29"/>
        <v>0.21971583418778379</v>
      </c>
      <c r="G123" s="14">
        <v>0.15</v>
      </c>
      <c r="H123" s="14">
        <v>56.96</v>
      </c>
      <c r="I123" s="14">
        <v>6.35</v>
      </c>
      <c r="J123" s="14">
        <v>10</v>
      </c>
      <c r="K123" s="12">
        <f t="shared" si="26"/>
        <v>0.47362757962445312</v>
      </c>
      <c r="L123" s="14">
        <v>68.27</v>
      </c>
      <c r="M123" s="14">
        <v>81.44</v>
      </c>
      <c r="N123" s="14">
        <v>0.32</v>
      </c>
      <c r="O123" s="14">
        <v>0.34</v>
      </c>
      <c r="P123" s="13">
        <f t="shared" si="28"/>
        <v>1.3930222930130973</v>
      </c>
      <c r="Q123" s="14">
        <v>5.3</v>
      </c>
      <c r="R123" s="14">
        <v>2.52</v>
      </c>
      <c r="S123" s="14">
        <v>0.59</v>
      </c>
      <c r="T123" s="14">
        <v>4.22</v>
      </c>
      <c r="U123" s="14">
        <v>0.38</v>
      </c>
      <c r="V123" s="14">
        <v>82.13</v>
      </c>
      <c r="X123" s="15">
        <f t="shared" si="17"/>
        <v>216</v>
      </c>
      <c r="Y123" s="15">
        <f t="shared" si="18"/>
        <v>51</v>
      </c>
      <c r="Z123" s="15">
        <f t="shared" si="19"/>
        <v>52</v>
      </c>
      <c r="AA123" s="15">
        <f t="shared" si="20"/>
        <v>267</v>
      </c>
      <c r="AB123" s="15">
        <f t="shared" si="21"/>
        <v>139</v>
      </c>
      <c r="AC123" s="24">
        <f t="shared" si="22"/>
        <v>145</v>
      </c>
      <c r="AD123" s="15">
        <f t="shared" si="23"/>
        <v>114</v>
      </c>
    </row>
    <row r="124" spans="1:30" x14ac:dyDescent="0.25">
      <c r="A124" s="15" t="s">
        <v>79</v>
      </c>
      <c r="B124" s="15">
        <v>24705</v>
      </c>
      <c r="C124" s="33">
        <v>5832</v>
      </c>
      <c r="D124" s="18">
        <v>66.48</v>
      </c>
      <c r="E124" s="18">
        <v>45.18</v>
      </c>
      <c r="F124" s="26">
        <f t="shared" si="29"/>
        <v>0.30749519538757208</v>
      </c>
      <c r="G124" s="18">
        <v>0.24</v>
      </c>
      <c r="H124" s="18">
        <v>58.67</v>
      </c>
      <c r="I124" s="18">
        <v>7.11</v>
      </c>
      <c r="J124" s="18">
        <v>10.7</v>
      </c>
      <c r="K124" s="37">
        <f t="shared" si="26"/>
        <v>0.68060025539524593</v>
      </c>
      <c r="L124" s="18">
        <v>78.05</v>
      </c>
      <c r="M124" s="18">
        <v>77</v>
      </c>
      <c r="N124" s="18">
        <v>0.54</v>
      </c>
      <c r="O124" s="18">
        <v>0.22</v>
      </c>
      <c r="P124" s="18">
        <f t="shared" si="28"/>
        <v>3.093637524523845</v>
      </c>
      <c r="Q124" s="18">
        <v>5.92</v>
      </c>
      <c r="R124" s="18">
        <v>2.38</v>
      </c>
      <c r="S124" s="18">
        <v>0.79</v>
      </c>
      <c r="T124" s="18">
        <v>4.12</v>
      </c>
      <c r="U124" s="18">
        <v>0.42</v>
      </c>
      <c r="V124" s="18">
        <v>78.150000000000006</v>
      </c>
      <c r="X124" s="15">
        <f t="shared" si="17"/>
        <v>204</v>
      </c>
      <c r="Y124" s="15">
        <f t="shared" si="18"/>
        <v>58</v>
      </c>
      <c r="Z124" s="15">
        <f t="shared" si="19"/>
        <v>80</v>
      </c>
      <c r="AA124" s="15">
        <f t="shared" si="20"/>
        <v>231</v>
      </c>
      <c r="AB124" s="15">
        <f t="shared" si="21"/>
        <v>157</v>
      </c>
      <c r="AC124" s="24">
        <f t="shared" si="22"/>
        <v>146</v>
      </c>
      <c r="AD124" s="15">
        <f t="shared" si="23"/>
        <v>115</v>
      </c>
    </row>
    <row r="125" spans="1:30" x14ac:dyDescent="0.25">
      <c r="A125" t="s">
        <v>347</v>
      </c>
      <c r="B125">
        <v>63377</v>
      </c>
      <c r="C125" s="1">
        <v>30222</v>
      </c>
      <c r="D125" s="14">
        <v>453.96</v>
      </c>
      <c r="E125" s="14">
        <v>324.73</v>
      </c>
      <c r="F125" s="12">
        <f t="shared" si="29"/>
        <v>1.9223520542781753</v>
      </c>
      <c r="G125" s="14">
        <v>1.02</v>
      </c>
      <c r="H125" s="14">
        <v>395.94</v>
      </c>
      <c r="I125" s="14">
        <v>63.51</v>
      </c>
      <c r="J125" s="14">
        <v>13.99</v>
      </c>
      <c r="K125" s="12">
        <f t="shared" si="26"/>
        <v>0.59198474248704314</v>
      </c>
      <c r="L125" s="14">
        <v>53.06</v>
      </c>
      <c r="M125" s="14">
        <v>82.01</v>
      </c>
      <c r="N125" s="14">
        <v>0.31</v>
      </c>
      <c r="O125" s="14">
        <v>0.3</v>
      </c>
      <c r="P125" s="13">
        <f t="shared" si="28"/>
        <v>1.9732824749568105</v>
      </c>
      <c r="Q125" s="14">
        <v>4.8600000000000003</v>
      </c>
      <c r="R125" s="14">
        <v>2.04</v>
      </c>
      <c r="S125" s="14">
        <v>0.93</v>
      </c>
      <c r="T125" s="14">
        <v>3.31</v>
      </c>
      <c r="U125" s="14">
        <v>0.65</v>
      </c>
      <c r="V125" s="14">
        <v>64.349999999999994</v>
      </c>
      <c r="X125" s="15">
        <f t="shared" si="17"/>
        <v>129</v>
      </c>
      <c r="Y125" s="15">
        <f t="shared" si="18"/>
        <v>171</v>
      </c>
      <c r="Z125" s="15">
        <f t="shared" si="19"/>
        <v>230</v>
      </c>
      <c r="AA125" s="15">
        <f t="shared" si="20"/>
        <v>70</v>
      </c>
      <c r="AB125" s="15">
        <f t="shared" si="21"/>
        <v>134</v>
      </c>
      <c r="AC125" s="24">
        <f t="shared" si="22"/>
        <v>146.80000000000001</v>
      </c>
      <c r="AD125" s="15">
        <f t="shared" si="23"/>
        <v>116</v>
      </c>
    </row>
    <row r="126" spans="1:30" x14ac:dyDescent="0.25">
      <c r="A126" s="15" t="s">
        <v>86</v>
      </c>
      <c r="B126" s="15">
        <v>10213</v>
      </c>
      <c r="C126" s="33">
        <v>2142</v>
      </c>
      <c r="D126" s="18">
        <v>21.02</v>
      </c>
      <c r="E126" s="18">
        <v>18.13</v>
      </c>
      <c r="F126" s="26">
        <f t="shared" si="29"/>
        <v>8.0394102151825117E-2</v>
      </c>
      <c r="G126" s="18">
        <v>0.47</v>
      </c>
      <c r="H126" s="18">
        <v>18.05</v>
      </c>
      <c r="I126" s="18">
        <v>2.21</v>
      </c>
      <c r="J126" s="18">
        <v>10.51</v>
      </c>
      <c r="K126" s="37">
        <f t="shared" si="26"/>
        <v>0.44343134115733662</v>
      </c>
      <c r="L126" s="18">
        <v>584.62</v>
      </c>
      <c r="M126" s="18">
        <v>100.46</v>
      </c>
      <c r="N126" s="18">
        <v>2.58</v>
      </c>
      <c r="O126" s="18">
        <v>0.54</v>
      </c>
      <c r="P126" s="18">
        <f t="shared" si="28"/>
        <v>0.82116915029136406</v>
      </c>
      <c r="Q126" s="18">
        <v>5.59</v>
      </c>
      <c r="R126" s="18">
        <v>0.52</v>
      </c>
      <c r="S126" s="18">
        <v>0.5</v>
      </c>
      <c r="T126" s="18">
        <v>4.3499999999999996</v>
      </c>
      <c r="U126" s="18">
        <v>0.7</v>
      </c>
      <c r="V126" s="18">
        <v>75.5</v>
      </c>
      <c r="X126" s="15">
        <f t="shared" si="17"/>
        <v>111</v>
      </c>
      <c r="Y126" s="15">
        <f t="shared" si="18"/>
        <v>42</v>
      </c>
      <c r="Z126" s="15">
        <f t="shared" si="19"/>
        <v>346</v>
      </c>
      <c r="AA126" s="15">
        <f t="shared" si="20"/>
        <v>204</v>
      </c>
      <c r="AB126" s="15">
        <f t="shared" si="21"/>
        <v>32</v>
      </c>
      <c r="AC126" s="24">
        <f t="shared" si="22"/>
        <v>147</v>
      </c>
      <c r="AD126" s="15">
        <f t="shared" si="23"/>
        <v>117</v>
      </c>
    </row>
    <row r="127" spans="1:30" x14ac:dyDescent="0.25">
      <c r="A127" s="15" t="s">
        <v>88</v>
      </c>
      <c r="B127" s="15">
        <v>13107</v>
      </c>
      <c r="C127" s="33">
        <v>2860</v>
      </c>
      <c r="D127" s="18">
        <v>35.81</v>
      </c>
      <c r="E127" s="18">
        <v>25.15</v>
      </c>
      <c r="F127" s="26">
        <f t="shared" si="29"/>
        <v>8.759725872108004E-2</v>
      </c>
      <c r="G127" s="18">
        <v>0.17</v>
      </c>
      <c r="H127" s="18">
        <v>32.68</v>
      </c>
      <c r="I127" s="18">
        <v>2.97</v>
      </c>
      <c r="J127" s="18">
        <v>8.2899999999999991</v>
      </c>
      <c r="K127" s="37">
        <f t="shared" si="26"/>
        <v>0.34829923944763436</v>
      </c>
      <c r="L127" s="18">
        <v>194.07</v>
      </c>
      <c r="M127" s="18">
        <v>76.97</v>
      </c>
      <c r="N127" s="18">
        <v>0.66</v>
      </c>
      <c r="O127" s="18">
        <v>0.32</v>
      </c>
      <c r="P127" s="18">
        <f t="shared" si="28"/>
        <v>1.0884351232738574</v>
      </c>
      <c r="Q127" s="18">
        <v>5.14</v>
      </c>
      <c r="R127" s="18">
        <v>2.73</v>
      </c>
      <c r="S127" s="18">
        <v>0.68</v>
      </c>
      <c r="T127" s="18">
        <v>3.78</v>
      </c>
      <c r="U127" s="18">
        <v>0.34</v>
      </c>
      <c r="V127" s="18">
        <v>78.14</v>
      </c>
      <c r="X127" s="15">
        <f t="shared" si="17"/>
        <v>227</v>
      </c>
      <c r="Y127" s="15">
        <f t="shared" si="18"/>
        <v>96</v>
      </c>
      <c r="Z127" s="15">
        <f t="shared" si="19"/>
        <v>25</v>
      </c>
      <c r="AA127" s="15">
        <f t="shared" si="20"/>
        <v>230</v>
      </c>
      <c r="AB127" s="15">
        <f t="shared" si="21"/>
        <v>158</v>
      </c>
      <c r="AC127" s="24">
        <f t="shared" si="22"/>
        <v>147.19999999999999</v>
      </c>
      <c r="AD127" s="15">
        <f t="shared" si="23"/>
        <v>118</v>
      </c>
    </row>
    <row r="128" spans="1:30" x14ac:dyDescent="0.25">
      <c r="A128" s="21" t="s">
        <v>135</v>
      </c>
      <c r="B128" s="21">
        <v>68048</v>
      </c>
      <c r="C128" s="22">
        <v>46336</v>
      </c>
      <c r="D128" s="14">
        <v>443.19</v>
      </c>
      <c r="E128" s="14">
        <v>376.05</v>
      </c>
      <c r="F128" s="35">
        <f t="shared" si="29"/>
        <v>2.1248339973439578</v>
      </c>
      <c r="G128" s="14">
        <v>2.2400000000000002</v>
      </c>
      <c r="H128" s="14">
        <v>336.43</v>
      </c>
      <c r="I128" s="14">
        <v>66.849999999999994</v>
      </c>
      <c r="J128" s="14">
        <v>15.08</v>
      </c>
      <c r="K128" s="26">
        <f t="shared" si="26"/>
        <v>0.56504028648955129</v>
      </c>
      <c r="L128" s="14">
        <v>105.42</v>
      </c>
      <c r="M128" s="14">
        <v>111.78</v>
      </c>
      <c r="N128" s="14">
        <v>0.6</v>
      </c>
      <c r="O128" s="14">
        <v>0.05</v>
      </c>
      <c r="P128" s="18">
        <f t="shared" si="28"/>
        <v>11.300805729791024</v>
      </c>
      <c r="Q128" s="14">
        <v>3.9</v>
      </c>
      <c r="R128" s="14">
        <v>2.37</v>
      </c>
      <c r="S128" s="14">
        <v>0.96</v>
      </c>
      <c r="T128" s="14">
        <v>2.75</v>
      </c>
      <c r="U128" s="14">
        <v>0.4</v>
      </c>
      <c r="V128" s="14">
        <v>72.739999999999995</v>
      </c>
      <c r="X128" s="15">
        <f t="shared" si="17"/>
        <v>209</v>
      </c>
      <c r="Y128" s="15">
        <f t="shared" si="18"/>
        <v>265</v>
      </c>
      <c r="Z128" s="15">
        <f t="shared" si="19"/>
        <v>83</v>
      </c>
      <c r="AA128" s="15">
        <f t="shared" si="20"/>
        <v>172</v>
      </c>
      <c r="AB128" s="15">
        <f t="shared" si="21"/>
        <v>7</v>
      </c>
      <c r="AC128" s="24">
        <f t="shared" si="22"/>
        <v>147.19999999999999</v>
      </c>
      <c r="AD128" s="15">
        <f t="shared" si="23"/>
        <v>118</v>
      </c>
    </row>
    <row r="129" spans="1:30" x14ac:dyDescent="0.25">
      <c r="A129" s="21" t="s">
        <v>144</v>
      </c>
      <c r="B129" s="21">
        <v>12604</v>
      </c>
      <c r="C129" s="22">
        <v>7094</v>
      </c>
      <c r="D129" s="14">
        <v>63.78</v>
      </c>
      <c r="E129" s="14">
        <v>40.4</v>
      </c>
      <c r="F129" s="35">
        <f t="shared" si="29"/>
        <v>0.29308742583458436</v>
      </c>
      <c r="G129" s="14">
        <v>0.41</v>
      </c>
      <c r="H129" s="14">
        <v>57.33</v>
      </c>
      <c r="I129" s="14">
        <v>5.53</v>
      </c>
      <c r="J129" s="14">
        <v>8.66</v>
      </c>
      <c r="K129" s="26">
        <f t="shared" si="26"/>
        <v>0.72546392533312964</v>
      </c>
      <c r="L129" s="14">
        <v>139.88999999999999</v>
      </c>
      <c r="M129" s="14">
        <v>70.47</v>
      </c>
      <c r="N129" s="14">
        <v>1.03</v>
      </c>
      <c r="O129" s="14">
        <v>-0.13</v>
      </c>
      <c r="P129" s="18">
        <v>5</v>
      </c>
      <c r="Q129" s="14">
        <v>5.31</v>
      </c>
      <c r="R129" s="14">
        <v>2.2599999999999998</v>
      </c>
      <c r="S129" s="14">
        <v>0.57999999999999996</v>
      </c>
      <c r="T129" s="14">
        <v>3.69</v>
      </c>
      <c r="U129" s="14">
        <v>0.62</v>
      </c>
      <c r="V129" s="14">
        <v>73.239999999999995</v>
      </c>
      <c r="X129" s="15">
        <f t="shared" si="17"/>
        <v>135</v>
      </c>
      <c r="Y129" s="15">
        <f t="shared" si="18"/>
        <v>107</v>
      </c>
      <c r="Z129" s="15">
        <f t="shared" si="19"/>
        <v>124</v>
      </c>
      <c r="AA129" s="15">
        <f t="shared" si="20"/>
        <v>180</v>
      </c>
      <c r="AB129" s="15">
        <f t="shared" si="21"/>
        <v>192</v>
      </c>
      <c r="AC129" s="24">
        <f t="shared" si="22"/>
        <v>147.6</v>
      </c>
      <c r="AD129" s="15">
        <f t="shared" si="23"/>
        <v>120</v>
      </c>
    </row>
    <row r="130" spans="1:30" x14ac:dyDescent="0.25">
      <c r="A130" s="21" t="s">
        <v>151</v>
      </c>
      <c r="B130" s="21">
        <v>67902</v>
      </c>
      <c r="C130" s="22">
        <v>10490</v>
      </c>
      <c r="D130" s="14">
        <v>180.05</v>
      </c>
      <c r="E130" s="14">
        <v>89.14</v>
      </c>
      <c r="F130" s="35">
        <f t="shared" si="29"/>
        <v>0.59523809523809523</v>
      </c>
      <c r="G130" s="14">
        <v>0.01</v>
      </c>
      <c r="H130" s="14">
        <v>150.44</v>
      </c>
      <c r="I130" s="14">
        <v>28.85</v>
      </c>
      <c r="J130" s="14">
        <v>16.02</v>
      </c>
      <c r="K130" s="26">
        <f t="shared" si="26"/>
        <v>0.66775644518520894</v>
      </c>
      <c r="L130" s="14">
        <v>1.68</v>
      </c>
      <c r="M130" s="14">
        <v>59.25</v>
      </c>
      <c r="N130" s="14">
        <v>0.01</v>
      </c>
      <c r="O130" s="14">
        <v>0.03</v>
      </c>
      <c r="P130" s="18">
        <f t="shared" ref="P130:P141" si="30">K130/O130</f>
        <v>22.2585481728403</v>
      </c>
      <c r="Q130" s="14">
        <v>3.95</v>
      </c>
      <c r="R130" s="14">
        <v>2.1800000000000002</v>
      </c>
      <c r="S130" s="14">
        <v>0.95</v>
      </c>
      <c r="T130" s="14">
        <v>2.16</v>
      </c>
      <c r="U130" s="14">
        <v>1.54</v>
      </c>
      <c r="V130" s="14">
        <v>38.21</v>
      </c>
      <c r="X130" s="15">
        <f t="shared" si="17"/>
        <v>6</v>
      </c>
      <c r="Y130" s="15">
        <f t="shared" si="18"/>
        <v>332</v>
      </c>
      <c r="Z130" s="15">
        <f t="shared" si="19"/>
        <v>164</v>
      </c>
      <c r="AA130" s="15">
        <f t="shared" si="20"/>
        <v>2</v>
      </c>
      <c r="AB130" s="15">
        <f t="shared" si="21"/>
        <v>234</v>
      </c>
      <c r="AC130" s="24">
        <f t="shared" si="22"/>
        <v>147.6</v>
      </c>
      <c r="AD130" s="15">
        <f t="shared" si="23"/>
        <v>120</v>
      </c>
    </row>
    <row r="131" spans="1:30" x14ac:dyDescent="0.25">
      <c r="A131" s="21" t="s">
        <v>175</v>
      </c>
      <c r="B131" s="21">
        <v>67882</v>
      </c>
      <c r="C131" s="21">
        <v>754</v>
      </c>
      <c r="D131" s="14">
        <v>4.6900000000000004</v>
      </c>
      <c r="E131" s="14">
        <v>1.35</v>
      </c>
      <c r="F131" s="35">
        <f t="shared" si="29"/>
        <v>5.9417706476530018E-2</v>
      </c>
      <c r="G131" s="14">
        <v>0.01</v>
      </c>
      <c r="H131" s="14">
        <v>3.86</v>
      </c>
      <c r="I131" s="14">
        <v>0.81</v>
      </c>
      <c r="J131" s="14">
        <v>17.32</v>
      </c>
      <c r="K131" s="26">
        <f t="shared" si="26"/>
        <v>4.4013115908540748</v>
      </c>
      <c r="L131" s="14">
        <v>16.829999999999998</v>
      </c>
      <c r="M131" s="14">
        <v>35.01</v>
      </c>
      <c r="N131" s="14">
        <v>0.66</v>
      </c>
      <c r="O131" s="14">
        <v>0.34</v>
      </c>
      <c r="P131" s="18">
        <f t="shared" si="30"/>
        <v>12.945034090747278</v>
      </c>
      <c r="Q131" s="14">
        <v>10.77</v>
      </c>
      <c r="R131" s="14">
        <v>2.14</v>
      </c>
      <c r="S131" s="14">
        <v>0.26</v>
      </c>
      <c r="T131" s="14">
        <v>4.38</v>
      </c>
      <c r="U131" s="14">
        <v>0.73</v>
      </c>
      <c r="V131" s="14">
        <v>68.03</v>
      </c>
      <c r="X131" s="15">
        <f t="shared" si="17"/>
        <v>101</v>
      </c>
      <c r="Y131" s="15">
        <f t="shared" si="18"/>
        <v>40</v>
      </c>
      <c r="Z131" s="15">
        <f t="shared" si="19"/>
        <v>176</v>
      </c>
      <c r="AA131" s="15">
        <f t="shared" si="20"/>
        <v>107</v>
      </c>
      <c r="AB131" s="15">
        <f t="shared" si="21"/>
        <v>314</v>
      </c>
      <c r="AC131" s="24">
        <f t="shared" si="22"/>
        <v>147.6</v>
      </c>
      <c r="AD131" s="15">
        <f t="shared" si="23"/>
        <v>120</v>
      </c>
    </row>
    <row r="132" spans="1:30" x14ac:dyDescent="0.25">
      <c r="A132" s="15" t="s">
        <v>312</v>
      </c>
      <c r="B132" s="15">
        <v>68210</v>
      </c>
      <c r="C132" s="25">
        <v>57349</v>
      </c>
      <c r="D132" s="18">
        <v>721.37</v>
      </c>
      <c r="E132" s="18">
        <v>601.33000000000004</v>
      </c>
      <c r="F132" s="26">
        <f t="shared" si="29"/>
        <v>2.3002276266922248</v>
      </c>
      <c r="G132" s="18">
        <v>1.92</v>
      </c>
      <c r="H132" s="18">
        <v>594.14</v>
      </c>
      <c r="I132" s="18">
        <v>56.6</v>
      </c>
      <c r="J132" s="18">
        <v>7.85</v>
      </c>
      <c r="K132" s="26">
        <f t="shared" si="26"/>
        <v>0.38252334436868685</v>
      </c>
      <c r="L132" s="18">
        <v>83.47</v>
      </c>
      <c r="M132" s="18">
        <v>101.21</v>
      </c>
      <c r="N132" s="18">
        <v>0.32</v>
      </c>
      <c r="O132" s="18">
        <v>0.1</v>
      </c>
      <c r="P132" s="18">
        <f t="shared" si="30"/>
        <v>3.8252334436868685</v>
      </c>
      <c r="Q132" s="18">
        <v>4.08</v>
      </c>
      <c r="R132" s="18">
        <v>2.1800000000000002</v>
      </c>
      <c r="S132" s="18">
        <v>1.46</v>
      </c>
      <c r="T132" s="18">
        <v>2.39</v>
      </c>
      <c r="U132" s="18">
        <v>0.51</v>
      </c>
      <c r="V132" s="18">
        <v>60.91</v>
      </c>
      <c r="X132" s="15">
        <f t="shared" si="17"/>
        <v>181</v>
      </c>
      <c r="Y132" s="15">
        <f t="shared" si="18"/>
        <v>314</v>
      </c>
      <c r="Z132" s="15">
        <f t="shared" si="19"/>
        <v>164</v>
      </c>
      <c r="AA132" s="15">
        <f t="shared" si="20"/>
        <v>51</v>
      </c>
      <c r="AB132" s="15">
        <f t="shared" si="21"/>
        <v>29</v>
      </c>
      <c r="AC132" s="24">
        <f t="shared" si="22"/>
        <v>147.80000000000001</v>
      </c>
      <c r="AD132" s="15">
        <f t="shared" si="23"/>
        <v>123</v>
      </c>
    </row>
    <row r="133" spans="1:30" x14ac:dyDescent="0.25">
      <c r="A133" s="21" t="s">
        <v>139</v>
      </c>
      <c r="B133" s="21">
        <v>9071</v>
      </c>
      <c r="C133" s="22">
        <v>32923</v>
      </c>
      <c r="D133" s="14">
        <v>757.77</v>
      </c>
      <c r="E133" s="14">
        <v>666.67</v>
      </c>
      <c r="F133" s="35">
        <f t="shared" si="29"/>
        <v>2.6103349929907669</v>
      </c>
      <c r="G133" s="14">
        <v>5.4</v>
      </c>
      <c r="H133" s="14">
        <v>599.61</v>
      </c>
      <c r="I133" s="14">
        <v>85.61</v>
      </c>
      <c r="J133" s="14">
        <v>11.3</v>
      </c>
      <c r="K133" s="26">
        <f t="shared" si="26"/>
        <v>0.39154829120715895</v>
      </c>
      <c r="L133" s="14">
        <v>206.87</v>
      </c>
      <c r="M133" s="14">
        <v>111.18</v>
      </c>
      <c r="N133" s="14">
        <v>0.81</v>
      </c>
      <c r="O133" s="14">
        <v>0.13</v>
      </c>
      <c r="P133" s="18">
        <f t="shared" si="30"/>
        <v>3.0119099323627609</v>
      </c>
      <c r="Q133" s="14">
        <v>4.0199999999999996</v>
      </c>
      <c r="R133" s="14">
        <v>2.23</v>
      </c>
      <c r="S133" s="14">
        <v>1.77</v>
      </c>
      <c r="T133" s="14">
        <v>2.08</v>
      </c>
      <c r="U133" s="14">
        <v>0.33</v>
      </c>
      <c r="V133" s="14">
        <v>54.72</v>
      </c>
      <c r="X133" s="15">
        <f t="shared" si="17"/>
        <v>230</v>
      </c>
      <c r="Y133" s="15">
        <f t="shared" si="18"/>
        <v>338</v>
      </c>
      <c r="Z133" s="15">
        <f t="shared" si="19"/>
        <v>135</v>
      </c>
      <c r="AA133" s="15">
        <f t="shared" si="20"/>
        <v>28</v>
      </c>
      <c r="AB133" s="15">
        <f t="shared" si="21"/>
        <v>9</v>
      </c>
      <c r="AC133" s="24">
        <f t="shared" si="22"/>
        <v>148</v>
      </c>
      <c r="AD133" s="15">
        <f t="shared" si="23"/>
        <v>124</v>
      </c>
    </row>
    <row r="134" spans="1:30" x14ac:dyDescent="0.25">
      <c r="A134" s="15" t="s">
        <v>60</v>
      </c>
      <c r="B134" s="15">
        <v>65809</v>
      </c>
      <c r="C134" s="33">
        <v>3141</v>
      </c>
      <c r="D134" s="18">
        <v>18.79</v>
      </c>
      <c r="E134" s="18">
        <v>12</v>
      </c>
      <c r="F134" s="26">
        <f t="shared" si="29"/>
        <v>5.8402686523580091E-2</v>
      </c>
      <c r="G134" s="18">
        <v>0.16</v>
      </c>
      <c r="H134" s="18">
        <v>17.27</v>
      </c>
      <c r="I134" s="18">
        <v>1.5</v>
      </c>
      <c r="J134" s="18">
        <v>8</v>
      </c>
      <c r="K134" s="37">
        <f t="shared" si="26"/>
        <v>0.48668905436316739</v>
      </c>
      <c r="L134" s="18">
        <v>273.95999999999998</v>
      </c>
      <c r="M134" s="18">
        <v>69.48</v>
      </c>
      <c r="N134" s="18">
        <v>1.31</v>
      </c>
      <c r="O134" s="18">
        <v>0.48</v>
      </c>
      <c r="P134" s="18">
        <f t="shared" si="30"/>
        <v>1.0139355299232655</v>
      </c>
      <c r="Q134" s="18">
        <v>5.76</v>
      </c>
      <c r="R134" s="18">
        <v>2.06</v>
      </c>
      <c r="S134" s="18">
        <v>0.01</v>
      </c>
      <c r="T134" s="18">
        <v>4.3</v>
      </c>
      <c r="U134" s="18">
        <v>1.01</v>
      </c>
      <c r="V134" s="18">
        <v>79.11</v>
      </c>
      <c r="X134" s="15">
        <f t="shared" si="17"/>
        <v>36</v>
      </c>
      <c r="Y134" s="15">
        <f t="shared" si="18"/>
        <v>46</v>
      </c>
      <c r="Z134" s="15">
        <f t="shared" si="19"/>
        <v>222</v>
      </c>
      <c r="AA134" s="15">
        <f t="shared" si="20"/>
        <v>241</v>
      </c>
      <c r="AB134" s="15">
        <f t="shared" si="21"/>
        <v>196</v>
      </c>
      <c r="AC134" s="24">
        <f t="shared" si="22"/>
        <v>148.19999999999999</v>
      </c>
      <c r="AD134" s="15">
        <f t="shared" si="23"/>
        <v>125</v>
      </c>
    </row>
    <row r="135" spans="1:30" x14ac:dyDescent="0.25">
      <c r="A135" s="21" t="s">
        <v>197</v>
      </c>
      <c r="B135" s="21">
        <v>12334</v>
      </c>
      <c r="C135" s="22">
        <v>8510</v>
      </c>
      <c r="D135" s="14">
        <v>91.34</v>
      </c>
      <c r="E135" s="14">
        <v>80.180000000000007</v>
      </c>
      <c r="F135" s="35">
        <f t="shared" si="29"/>
        <v>0.2667333500041677</v>
      </c>
      <c r="G135" s="14">
        <v>0.32</v>
      </c>
      <c r="H135" s="14">
        <v>79.86</v>
      </c>
      <c r="I135" s="14">
        <v>8.93</v>
      </c>
      <c r="J135" s="14">
        <v>9.7799999999999994</v>
      </c>
      <c r="K135" s="12">
        <f t="shared" si="26"/>
        <v>0.33266818409100485</v>
      </c>
      <c r="L135" s="14">
        <v>119.97</v>
      </c>
      <c r="M135" s="14">
        <v>100.41</v>
      </c>
      <c r="N135" s="14">
        <v>0.4</v>
      </c>
      <c r="O135" s="14">
        <v>0.16</v>
      </c>
      <c r="P135" s="18">
        <f t="shared" si="30"/>
        <v>2.0791761505687805</v>
      </c>
      <c r="Q135" s="14">
        <v>4.62</v>
      </c>
      <c r="R135" s="14">
        <v>2.0699999999999998</v>
      </c>
      <c r="S135" s="14">
        <v>0.46</v>
      </c>
      <c r="T135" s="14">
        <v>3.94</v>
      </c>
      <c r="U135" s="14">
        <v>0.53</v>
      </c>
      <c r="V135" s="14">
        <v>79.7</v>
      </c>
      <c r="X135" s="15">
        <f t="shared" si="17"/>
        <v>171</v>
      </c>
      <c r="Y135" s="15">
        <f t="shared" si="18"/>
        <v>79</v>
      </c>
      <c r="Z135" s="15">
        <f t="shared" si="19"/>
        <v>212</v>
      </c>
      <c r="AA135" s="15">
        <f t="shared" si="20"/>
        <v>246</v>
      </c>
      <c r="AB135" s="15">
        <f t="shared" si="21"/>
        <v>33</v>
      </c>
      <c r="AC135" s="24">
        <f t="shared" si="22"/>
        <v>148.19999999999999</v>
      </c>
      <c r="AD135" s="15">
        <f t="shared" si="23"/>
        <v>125</v>
      </c>
    </row>
    <row r="136" spans="1:30" x14ac:dyDescent="0.25">
      <c r="A136" t="s">
        <v>331</v>
      </c>
      <c r="B136">
        <v>67993</v>
      </c>
      <c r="C136" s="1">
        <v>28338</v>
      </c>
      <c r="D136" s="14">
        <v>261.43</v>
      </c>
      <c r="E136" s="14">
        <v>197.78</v>
      </c>
      <c r="F136" s="12">
        <f t="shared" si="29"/>
        <v>0.97193295646137068</v>
      </c>
      <c r="G136" s="14">
        <v>0.98</v>
      </c>
      <c r="H136" s="14">
        <v>233.98</v>
      </c>
      <c r="I136" s="14">
        <v>24.69</v>
      </c>
      <c r="J136" s="14">
        <v>9.44</v>
      </c>
      <c r="K136" s="12">
        <f t="shared" si="26"/>
        <v>0.49142125415176996</v>
      </c>
      <c r="L136" s="14">
        <v>100.83</v>
      </c>
      <c r="M136" s="14">
        <v>84.53</v>
      </c>
      <c r="N136" s="14">
        <v>0.5</v>
      </c>
      <c r="O136" s="14">
        <v>0.3</v>
      </c>
      <c r="P136" s="13">
        <f t="shared" si="30"/>
        <v>1.6380708471725667</v>
      </c>
      <c r="Q136" s="14">
        <v>5.38</v>
      </c>
      <c r="R136" s="14">
        <v>2.21</v>
      </c>
      <c r="S136" s="14">
        <v>0.46</v>
      </c>
      <c r="T136" s="14">
        <v>4.3899999999999997</v>
      </c>
      <c r="U136" s="14">
        <v>0.55000000000000004</v>
      </c>
      <c r="V136" s="14">
        <v>82.73</v>
      </c>
      <c r="X136" s="15">
        <f t="shared" si="17"/>
        <v>162</v>
      </c>
      <c r="Y136" s="15">
        <f t="shared" si="18"/>
        <v>39</v>
      </c>
      <c r="Z136" s="15">
        <f t="shared" si="19"/>
        <v>146</v>
      </c>
      <c r="AA136" s="15">
        <f t="shared" si="20"/>
        <v>272</v>
      </c>
      <c r="AB136" s="15">
        <f t="shared" si="21"/>
        <v>122</v>
      </c>
      <c r="AC136" s="24">
        <f t="shared" si="22"/>
        <v>148.19999999999999</v>
      </c>
      <c r="AD136" s="15">
        <f t="shared" si="23"/>
        <v>125</v>
      </c>
    </row>
    <row r="137" spans="1:30" x14ac:dyDescent="0.25">
      <c r="A137" s="15" t="s">
        <v>299</v>
      </c>
      <c r="B137" s="15">
        <v>60747</v>
      </c>
      <c r="C137" s="25">
        <v>34181</v>
      </c>
      <c r="D137" s="18">
        <v>529.52</v>
      </c>
      <c r="E137" s="18">
        <v>354.88</v>
      </c>
      <c r="F137" s="26">
        <f t="shared" si="29"/>
        <v>2.0005557099194222</v>
      </c>
      <c r="G137" s="18">
        <v>2.16</v>
      </c>
      <c r="H137" s="18">
        <v>401.14</v>
      </c>
      <c r="I137" s="18">
        <v>51.19</v>
      </c>
      <c r="J137" s="18">
        <v>9.67</v>
      </c>
      <c r="K137" s="26">
        <f t="shared" si="26"/>
        <v>0.56372737542815099</v>
      </c>
      <c r="L137" s="18">
        <v>107.97</v>
      </c>
      <c r="M137" s="18">
        <v>88.47</v>
      </c>
      <c r="N137" s="18">
        <v>0.61</v>
      </c>
      <c r="O137" s="18">
        <v>0.43</v>
      </c>
      <c r="P137" s="18">
        <f t="shared" si="30"/>
        <v>1.3109938963445371</v>
      </c>
      <c r="Q137" s="18">
        <v>4.57</v>
      </c>
      <c r="R137" s="18">
        <v>2.63</v>
      </c>
      <c r="S137" s="18">
        <v>1.72</v>
      </c>
      <c r="T137" s="18">
        <v>2.31</v>
      </c>
      <c r="U137" s="18">
        <v>0.31</v>
      </c>
      <c r="V137" s="18">
        <v>59.67</v>
      </c>
      <c r="X137" s="15">
        <f t="shared" si="17"/>
        <v>239</v>
      </c>
      <c r="Y137" s="15">
        <f t="shared" si="18"/>
        <v>323</v>
      </c>
      <c r="Z137" s="15">
        <f t="shared" si="19"/>
        <v>34</v>
      </c>
      <c r="AA137" s="15">
        <f t="shared" si="20"/>
        <v>44</v>
      </c>
      <c r="AB137" s="15">
        <f t="shared" si="21"/>
        <v>104</v>
      </c>
      <c r="AC137" s="24">
        <f t="shared" si="22"/>
        <v>148.80000000000001</v>
      </c>
      <c r="AD137" s="15">
        <f t="shared" si="23"/>
        <v>128</v>
      </c>
    </row>
    <row r="138" spans="1:30" x14ac:dyDescent="0.25">
      <c r="A138" t="s">
        <v>354</v>
      </c>
      <c r="B138">
        <v>18507</v>
      </c>
      <c r="C138" s="1">
        <v>10682</v>
      </c>
      <c r="D138" s="14">
        <v>78.42</v>
      </c>
      <c r="E138" s="14">
        <v>56.63</v>
      </c>
      <c r="F138" s="12">
        <f t="shared" si="29"/>
        <v>0.2101661779081134</v>
      </c>
      <c r="G138" s="14">
        <v>0.43</v>
      </c>
      <c r="H138" s="14">
        <v>71.819999999999993</v>
      </c>
      <c r="I138" s="14">
        <v>7.38</v>
      </c>
      <c r="J138" s="14">
        <v>9.41</v>
      </c>
      <c r="K138" s="12">
        <f t="shared" ref="K138:K154" si="31">(F138/E138)*100</f>
        <v>0.3711216279500501</v>
      </c>
      <c r="L138" s="14">
        <v>204.6</v>
      </c>
      <c r="M138" s="14">
        <v>78.849999999999994</v>
      </c>
      <c r="N138" s="14">
        <v>0.77</v>
      </c>
      <c r="O138" s="14">
        <v>0.37</v>
      </c>
      <c r="P138" s="13">
        <f t="shared" si="30"/>
        <v>1.0030314268920273</v>
      </c>
      <c r="Q138" s="14">
        <v>6.51</v>
      </c>
      <c r="R138" s="14">
        <v>1.84</v>
      </c>
      <c r="S138" s="14">
        <v>1.21</v>
      </c>
      <c r="T138" s="14">
        <v>4.63</v>
      </c>
      <c r="U138" s="14">
        <v>0.57999999999999996</v>
      </c>
      <c r="V138" s="14">
        <v>69.87</v>
      </c>
      <c r="X138" s="15">
        <f t="shared" ref="X138:X201" si="32">RANK(U138,$U$10:$U$383)</f>
        <v>151</v>
      </c>
      <c r="Y138" s="15">
        <f t="shared" ref="Y138:Y201" si="33">RANK(T138,$T$10:$T$383)</f>
        <v>28</v>
      </c>
      <c r="Z138" s="15">
        <f t="shared" ref="Z138:Z201" si="34">RANK(R138,$R$10:$R$383)</f>
        <v>295</v>
      </c>
      <c r="AA138" s="15">
        <f t="shared" ref="AA138:AA201" si="35">RANK(V138,$V$10:$V$383,1)</f>
        <v>133</v>
      </c>
      <c r="AB138" s="15">
        <f t="shared" ref="AB138:AB201" si="36">RANK(M138,$M$10:$M$383)</f>
        <v>146</v>
      </c>
      <c r="AC138" s="24">
        <f t="shared" ref="AC138:AC201" si="37">AVERAGE(X138:AB138)</f>
        <v>150.6</v>
      </c>
      <c r="AD138" s="15">
        <f t="shared" ref="AD138:AD201" si="38">RANK(AC138,$AC$10:$AC$383,1)</f>
        <v>129</v>
      </c>
    </row>
    <row r="139" spans="1:30" x14ac:dyDescent="0.25">
      <c r="A139" s="21" t="s">
        <v>130</v>
      </c>
      <c r="B139" s="21">
        <v>67841</v>
      </c>
      <c r="C139" s="22">
        <v>30572</v>
      </c>
      <c r="D139" s="14">
        <v>456.07</v>
      </c>
      <c r="E139" s="14">
        <v>332.36</v>
      </c>
      <c r="F139" s="35">
        <f t="shared" si="29"/>
        <v>2.4676643270207039</v>
      </c>
      <c r="G139" s="14">
        <v>5.59</v>
      </c>
      <c r="H139" s="14">
        <v>360.1</v>
      </c>
      <c r="I139" s="14">
        <v>52.88</v>
      </c>
      <c r="J139" s="14">
        <v>11.59</v>
      </c>
      <c r="K139" s="26">
        <f t="shared" si="31"/>
        <v>0.74246730262989047</v>
      </c>
      <c r="L139" s="14">
        <v>226.53</v>
      </c>
      <c r="M139" s="14">
        <v>92.3</v>
      </c>
      <c r="N139" s="14">
        <v>1.68</v>
      </c>
      <c r="O139" s="14">
        <v>0.55000000000000004</v>
      </c>
      <c r="P139" s="18">
        <f t="shared" si="30"/>
        <v>1.3499405502361643</v>
      </c>
      <c r="Q139" s="14">
        <v>5.66</v>
      </c>
      <c r="R139" s="14">
        <v>2.25</v>
      </c>
      <c r="S139" s="14">
        <v>1.0900000000000001</v>
      </c>
      <c r="T139" s="14">
        <v>3.81</v>
      </c>
      <c r="U139" s="14">
        <v>0.17</v>
      </c>
      <c r="V139" s="14">
        <v>73.17</v>
      </c>
      <c r="X139" s="15">
        <f t="shared" si="32"/>
        <v>277</v>
      </c>
      <c r="Y139" s="15">
        <f t="shared" si="33"/>
        <v>92</v>
      </c>
      <c r="Z139" s="15">
        <f t="shared" si="34"/>
        <v>127</v>
      </c>
      <c r="AA139" s="15">
        <f t="shared" si="35"/>
        <v>178</v>
      </c>
      <c r="AB139" s="15">
        <f t="shared" si="36"/>
        <v>80</v>
      </c>
      <c r="AC139" s="24">
        <f t="shared" si="37"/>
        <v>150.80000000000001</v>
      </c>
      <c r="AD139" s="15">
        <f t="shared" si="38"/>
        <v>130</v>
      </c>
    </row>
    <row r="140" spans="1:30" x14ac:dyDescent="0.25">
      <c r="A140" s="21" t="s">
        <v>192</v>
      </c>
      <c r="B140" s="21">
        <v>24543</v>
      </c>
      <c r="C140" s="22">
        <v>30950</v>
      </c>
      <c r="D140" s="14">
        <v>363.92</v>
      </c>
      <c r="E140" s="14">
        <v>303.74</v>
      </c>
      <c r="F140" s="35">
        <f t="shared" si="29"/>
        <v>1.0522854324235449</v>
      </c>
      <c r="G140" s="14">
        <v>1.6</v>
      </c>
      <c r="H140" s="14">
        <v>324.60000000000002</v>
      </c>
      <c r="I140" s="14">
        <v>29.62</v>
      </c>
      <c r="J140" s="14">
        <v>8.14</v>
      </c>
      <c r="K140" s="26">
        <f t="shared" si="31"/>
        <v>0.3464428236068825</v>
      </c>
      <c r="L140" s="14">
        <v>152.05000000000001</v>
      </c>
      <c r="M140" s="14">
        <v>93.57</v>
      </c>
      <c r="N140" s="14">
        <v>0.53</v>
      </c>
      <c r="O140" s="14">
        <v>0.09</v>
      </c>
      <c r="P140" s="18">
        <f t="shared" si="30"/>
        <v>3.8493647067431391</v>
      </c>
      <c r="Q140" s="14">
        <v>4.22</v>
      </c>
      <c r="R140" s="14">
        <v>2.0699999999999998</v>
      </c>
      <c r="S140" s="14">
        <v>0.73</v>
      </c>
      <c r="T140" s="14">
        <v>3.24</v>
      </c>
      <c r="U140" s="14">
        <v>0.57999999999999996</v>
      </c>
      <c r="V140" s="14">
        <v>70.650000000000006</v>
      </c>
      <c r="X140" s="15">
        <f t="shared" si="32"/>
        <v>151</v>
      </c>
      <c r="Y140" s="15">
        <f t="shared" si="33"/>
        <v>183</v>
      </c>
      <c r="Z140" s="15">
        <f t="shared" si="34"/>
        <v>212</v>
      </c>
      <c r="AA140" s="15">
        <f t="shared" si="35"/>
        <v>143</v>
      </c>
      <c r="AB140" s="15">
        <f t="shared" si="36"/>
        <v>70</v>
      </c>
      <c r="AC140" s="24">
        <f t="shared" si="37"/>
        <v>151.80000000000001</v>
      </c>
      <c r="AD140" s="15">
        <f t="shared" si="38"/>
        <v>131</v>
      </c>
    </row>
    <row r="141" spans="1:30" x14ac:dyDescent="0.25">
      <c r="A141" s="15" t="s">
        <v>304</v>
      </c>
      <c r="B141" s="15">
        <v>17793</v>
      </c>
      <c r="C141" s="25">
        <v>1443</v>
      </c>
      <c r="D141" s="18">
        <v>4.9000000000000004</v>
      </c>
      <c r="E141" s="18">
        <v>3.46</v>
      </c>
      <c r="F141" s="26">
        <f t="shared" si="29"/>
        <v>6.5470734581642001E-2</v>
      </c>
      <c r="G141" s="18">
        <v>0.05</v>
      </c>
      <c r="H141" s="18">
        <v>4.21</v>
      </c>
      <c r="I141" s="18">
        <v>0.67</v>
      </c>
      <c r="J141" s="18">
        <v>13.61</v>
      </c>
      <c r="K141" s="26">
        <f t="shared" si="31"/>
        <v>1.8922177624752023</v>
      </c>
      <c r="L141" s="18">
        <v>76.37</v>
      </c>
      <c r="M141" s="18">
        <v>82.1</v>
      </c>
      <c r="N141" s="18">
        <v>1.41</v>
      </c>
      <c r="O141" s="18">
        <v>0.65</v>
      </c>
      <c r="P141" s="18">
        <f t="shared" si="30"/>
        <v>2.9111042499618498</v>
      </c>
      <c r="Q141" s="18">
        <v>5.55</v>
      </c>
      <c r="R141" s="18">
        <v>2.2200000000000002</v>
      </c>
      <c r="S141" s="18">
        <v>0.72</v>
      </c>
      <c r="T141" s="18">
        <v>3.89</v>
      </c>
      <c r="U141" s="18">
        <v>0.35</v>
      </c>
      <c r="V141" s="18">
        <v>73.069999999999993</v>
      </c>
      <c r="X141" s="15">
        <f t="shared" si="32"/>
        <v>224</v>
      </c>
      <c r="Y141" s="15">
        <f t="shared" si="33"/>
        <v>86</v>
      </c>
      <c r="Z141" s="15">
        <f t="shared" si="34"/>
        <v>140</v>
      </c>
      <c r="AA141" s="15">
        <f t="shared" si="35"/>
        <v>177</v>
      </c>
      <c r="AB141" s="15">
        <f t="shared" si="36"/>
        <v>132</v>
      </c>
      <c r="AC141" s="24">
        <f t="shared" si="37"/>
        <v>151.80000000000001</v>
      </c>
      <c r="AD141" s="15">
        <f t="shared" si="38"/>
        <v>131</v>
      </c>
    </row>
    <row r="142" spans="1:30" x14ac:dyDescent="0.25">
      <c r="A142" s="21" t="s">
        <v>188</v>
      </c>
      <c r="B142" s="21">
        <v>10954</v>
      </c>
      <c r="C142" s="22">
        <v>2437</v>
      </c>
      <c r="D142" s="14">
        <v>25.01</v>
      </c>
      <c r="E142" s="14">
        <v>14.03</v>
      </c>
      <c r="F142" s="35">
        <f t="shared" si="29"/>
        <v>5.8983130824584173E-2</v>
      </c>
      <c r="G142" s="14">
        <v>0.05</v>
      </c>
      <c r="H142" s="14">
        <v>21.45</v>
      </c>
      <c r="I142" s="14">
        <v>3.46</v>
      </c>
      <c r="J142" s="14">
        <v>13.84</v>
      </c>
      <c r="K142" s="26">
        <f t="shared" si="31"/>
        <v>0.42040720473687937</v>
      </c>
      <c r="L142" s="14">
        <v>84.77</v>
      </c>
      <c r="M142" s="14">
        <v>65.41</v>
      </c>
      <c r="N142" s="14">
        <v>0.36</v>
      </c>
      <c r="O142" s="14">
        <v>-0.01</v>
      </c>
      <c r="P142" s="18">
        <v>5</v>
      </c>
      <c r="Q142" s="14">
        <v>5.03</v>
      </c>
      <c r="R142" s="14">
        <v>2.0099999999999998</v>
      </c>
      <c r="S142" s="14">
        <v>0.33</v>
      </c>
      <c r="T142" s="14">
        <v>3.52</v>
      </c>
      <c r="U142" s="14">
        <v>1.02</v>
      </c>
      <c r="V142" s="14">
        <v>70.87</v>
      </c>
      <c r="X142" s="15">
        <f t="shared" si="32"/>
        <v>33</v>
      </c>
      <c r="Y142" s="15">
        <f t="shared" si="33"/>
        <v>134</v>
      </c>
      <c r="Z142" s="15">
        <f t="shared" si="34"/>
        <v>244</v>
      </c>
      <c r="AA142" s="15">
        <f t="shared" si="35"/>
        <v>147</v>
      </c>
      <c r="AB142" s="15">
        <f t="shared" si="36"/>
        <v>211</v>
      </c>
      <c r="AC142" s="24">
        <f t="shared" si="37"/>
        <v>153.80000000000001</v>
      </c>
      <c r="AD142" s="15">
        <f t="shared" si="38"/>
        <v>133</v>
      </c>
    </row>
    <row r="143" spans="1:30" x14ac:dyDescent="0.25">
      <c r="A143" s="21" t="s">
        <v>187</v>
      </c>
      <c r="B143" s="21">
        <v>24043</v>
      </c>
      <c r="C143" s="21">
        <v>336</v>
      </c>
      <c r="D143" s="14">
        <v>0.89</v>
      </c>
      <c r="E143" s="14">
        <v>0.34</v>
      </c>
      <c r="F143" s="35">
        <v>0</v>
      </c>
      <c r="G143" s="14">
        <v>0</v>
      </c>
      <c r="H143" s="14">
        <v>0.76</v>
      </c>
      <c r="I143" s="14">
        <v>0.13</v>
      </c>
      <c r="J143" s="14">
        <v>14.35</v>
      </c>
      <c r="K143" s="26">
        <f t="shared" si="31"/>
        <v>0</v>
      </c>
      <c r="L143" s="14">
        <v>0</v>
      </c>
      <c r="M143" s="14">
        <v>44.93</v>
      </c>
      <c r="N143" s="14">
        <v>0</v>
      </c>
      <c r="O143" s="14">
        <v>-0.33</v>
      </c>
      <c r="P143" s="18"/>
      <c r="Q143" s="14">
        <v>5.74</v>
      </c>
      <c r="R143" s="14">
        <v>1.91</v>
      </c>
      <c r="S143" s="14">
        <v>0.28000000000000003</v>
      </c>
      <c r="T143" s="14">
        <v>3.12</v>
      </c>
      <c r="U143" s="14">
        <v>1.81</v>
      </c>
      <c r="V143" s="14">
        <v>42.84</v>
      </c>
      <c r="X143" s="15">
        <f t="shared" si="32"/>
        <v>3</v>
      </c>
      <c r="Y143" s="15">
        <f t="shared" si="33"/>
        <v>201</v>
      </c>
      <c r="Z143" s="15">
        <f t="shared" si="34"/>
        <v>274</v>
      </c>
      <c r="AA143" s="15">
        <f t="shared" si="35"/>
        <v>5</v>
      </c>
      <c r="AB143" s="15">
        <f t="shared" si="36"/>
        <v>288</v>
      </c>
      <c r="AC143" s="24">
        <f t="shared" si="37"/>
        <v>154.19999999999999</v>
      </c>
      <c r="AD143" s="15">
        <f t="shared" si="38"/>
        <v>134</v>
      </c>
    </row>
    <row r="144" spans="1:30" x14ac:dyDescent="0.25">
      <c r="A144" s="21" t="s">
        <v>157</v>
      </c>
      <c r="B144" s="21">
        <v>67875</v>
      </c>
      <c r="C144" s="22">
        <v>21594</v>
      </c>
      <c r="D144" s="14">
        <v>205.43</v>
      </c>
      <c r="E144" s="14">
        <v>125.86</v>
      </c>
      <c r="F144" s="35">
        <f>G144/(L144/100)</f>
        <v>0.93532338308457719</v>
      </c>
      <c r="G144" s="14">
        <v>0.47</v>
      </c>
      <c r="H144" s="14">
        <v>149.44</v>
      </c>
      <c r="I144" s="14">
        <v>19.75</v>
      </c>
      <c r="J144" s="14">
        <v>9.61</v>
      </c>
      <c r="K144" s="26">
        <f t="shared" si="31"/>
        <v>0.74314586293069851</v>
      </c>
      <c r="L144" s="14">
        <v>50.25</v>
      </c>
      <c r="M144" s="14">
        <v>84.22</v>
      </c>
      <c r="N144" s="14">
        <v>0.37</v>
      </c>
      <c r="O144" s="14">
        <v>0.26</v>
      </c>
      <c r="P144" s="18">
        <f>K144/O144</f>
        <v>2.8582533189642247</v>
      </c>
      <c r="Q144" s="14">
        <v>4.58</v>
      </c>
      <c r="R144" s="14">
        <v>2.79</v>
      </c>
      <c r="S144" s="14">
        <v>1.23</v>
      </c>
      <c r="T144" s="14">
        <v>2.8</v>
      </c>
      <c r="U144" s="14">
        <v>0.5</v>
      </c>
      <c r="V144" s="14">
        <v>73.45</v>
      </c>
      <c r="X144" s="15">
        <f t="shared" si="32"/>
        <v>184</v>
      </c>
      <c r="Y144" s="15">
        <f t="shared" si="33"/>
        <v>260</v>
      </c>
      <c r="Z144" s="15">
        <f t="shared" si="34"/>
        <v>21</v>
      </c>
      <c r="AA144" s="15">
        <f t="shared" si="35"/>
        <v>184</v>
      </c>
      <c r="AB144" s="15">
        <f t="shared" si="36"/>
        <v>125</v>
      </c>
      <c r="AC144" s="24">
        <f t="shared" si="37"/>
        <v>154.80000000000001</v>
      </c>
      <c r="AD144" s="15">
        <f t="shared" si="38"/>
        <v>135</v>
      </c>
    </row>
    <row r="145" spans="1:30" x14ac:dyDescent="0.25">
      <c r="A145" s="21" t="s">
        <v>147</v>
      </c>
      <c r="B145" s="21">
        <v>67905</v>
      </c>
      <c r="C145" s="21">
        <v>102</v>
      </c>
      <c r="D145" s="14">
        <v>0.56999999999999995</v>
      </c>
      <c r="E145" s="14">
        <v>0.31</v>
      </c>
      <c r="F145" s="35">
        <v>0</v>
      </c>
      <c r="G145" s="14">
        <v>0</v>
      </c>
      <c r="H145" s="14">
        <v>0.36</v>
      </c>
      <c r="I145" s="14">
        <v>0.21</v>
      </c>
      <c r="J145" s="14">
        <v>37.07</v>
      </c>
      <c r="K145" s="26">
        <f t="shared" si="31"/>
        <v>0</v>
      </c>
      <c r="L145" s="14">
        <v>0</v>
      </c>
      <c r="M145" s="14">
        <v>87.48</v>
      </c>
      <c r="N145" s="14">
        <v>0</v>
      </c>
      <c r="O145" s="14">
        <v>0</v>
      </c>
      <c r="P145" s="18"/>
      <c r="Q145" s="14">
        <v>9.86</v>
      </c>
      <c r="R145" s="14">
        <v>1.77</v>
      </c>
      <c r="S145" s="14">
        <v>0.67</v>
      </c>
      <c r="T145" s="14">
        <v>5.6</v>
      </c>
      <c r="U145" s="14">
        <v>0.74</v>
      </c>
      <c r="V145" s="14">
        <v>80.680000000000007</v>
      </c>
      <c r="X145" s="15">
        <f t="shared" si="32"/>
        <v>97</v>
      </c>
      <c r="Y145" s="15">
        <f t="shared" si="33"/>
        <v>9</v>
      </c>
      <c r="Z145" s="15">
        <f t="shared" si="34"/>
        <v>306</v>
      </c>
      <c r="AA145" s="15">
        <f t="shared" si="35"/>
        <v>256</v>
      </c>
      <c r="AB145" s="15">
        <f t="shared" si="36"/>
        <v>112</v>
      </c>
      <c r="AC145" s="24">
        <f t="shared" si="37"/>
        <v>156</v>
      </c>
      <c r="AD145" s="15">
        <f t="shared" si="38"/>
        <v>136</v>
      </c>
    </row>
    <row r="146" spans="1:30" x14ac:dyDescent="0.25">
      <c r="A146" t="s">
        <v>339</v>
      </c>
      <c r="B146">
        <v>5144</v>
      </c>
      <c r="C146" s="1">
        <v>1845</v>
      </c>
      <c r="D146" s="14">
        <v>25.57</v>
      </c>
      <c r="E146" s="14">
        <v>17.97</v>
      </c>
      <c r="F146" s="12">
        <f t="shared" ref="F146:F161" si="39">G146/(L146/100)</f>
        <v>7.7173253955129265E-2</v>
      </c>
      <c r="G146" s="14">
        <v>0.14000000000000001</v>
      </c>
      <c r="H146" s="14">
        <v>22.51</v>
      </c>
      <c r="I146" s="14">
        <v>3.03</v>
      </c>
      <c r="J146" s="14">
        <v>11.84</v>
      </c>
      <c r="K146" s="12">
        <f t="shared" si="31"/>
        <v>0.42945605985046897</v>
      </c>
      <c r="L146" s="14">
        <v>181.41</v>
      </c>
      <c r="M146" s="14">
        <v>79.819999999999993</v>
      </c>
      <c r="N146" s="14">
        <v>0.76</v>
      </c>
      <c r="O146" s="14">
        <v>-0.01</v>
      </c>
      <c r="P146" s="13">
        <v>5</v>
      </c>
      <c r="Q146" s="14">
        <v>4.8</v>
      </c>
      <c r="R146" s="14">
        <v>2.36</v>
      </c>
      <c r="S146" s="14">
        <v>0.79</v>
      </c>
      <c r="T146" s="14">
        <v>3.3</v>
      </c>
      <c r="U146" s="14">
        <v>0.51</v>
      </c>
      <c r="V146" s="14">
        <v>74.790000000000006</v>
      </c>
      <c r="X146" s="15">
        <f t="shared" si="32"/>
        <v>181</v>
      </c>
      <c r="Y146" s="15">
        <f t="shared" si="33"/>
        <v>174</v>
      </c>
      <c r="Z146" s="15">
        <f t="shared" si="34"/>
        <v>86</v>
      </c>
      <c r="AA146" s="15">
        <f t="shared" si="35"/>
        <v>197</v>
      </c>
      <c r="AB146" s="15">
        <f t="shared" si="36"/>
        <v>142</v>
      </c>
      <c r="AC146" s="24">
        <f t="shared" si="37"/>
        <v>156</v>
      </c>
      <c r="AD146" s="15">
        <f t="shared" si="38"/>
        <v>136</v>
      </c>
    </row>
    <row r="147" spans="1:30" x14ac:dyDescent="0.25">
      <c r="A147" s="21" t="s">
        <v>107</v>
      </c>
      <c r="B147" s="21">
        <v>66365</v>
      </c>
      <c r="C147" s="22">
        <v>27362</v>
      </c>
      <c r="D147" s="14">
        <v>641.38</v>
      </c>
      <c r="E147" s="14">
        <v>415.75</v>
      </c>
      <c r="F147" s="35">
        <f t="shared" si="39"/>
        <v>0.88024493772180079</v>
      </c>
      <c r="G147" s="14">
        <v>2.5299999999999998</v>
      </c>
      <c r="H147" s="14">
        <v>465.56</v>
      </c>
      <c r="I147" s="14">
        <v>73.209999999999994</v>
      </c>
      <c r="J147" s="14">
        <v>11.41</v>
      </c>
      <c r="K147" s="26">
        <f t="shared" si="31"/>
        <v>0.21172457912731227</v>
      </c>
      <c r="L147" s="14">
        <v>287.42</v>
      </c>
      <c r="M147" s="14">
        <v>89.3</v>
      </c>
      <c r="N147" s="14">
        <v>0.61</v>
      </c>
      <c r="O147" s="14">
        <v>0.15</v>
      </c>
      <c r="P147" s="18">
        <f t="shared" ref="P147:P152" si="40">K147/O147</f>
        <v>1.4114971941820817</v>
      </c>
      <c r="Q147" s="14">
        <v>4.5199999999999996</v>
      </c>
      <c r="R147" s="14">
        <v>2.61</v>
      </c>
      <c r="S147" s="14">
        <v>1.22</v>
      </c>
      <c r="T147" s="14">
        <v>2.71</v>
      </c>
      <c r="U147" s="14">
        <v>0.32</v>
      </c>
      <c r="V147" s="14">
        <v>70.64</v>
      </c>
      <c r="X147" s="15">
        <f t="shared" si="32"/>
        <v>233</v>
      </c>
      <c r="Y147" s="15">
        <f t="shared" si="33"/>
        <v>269</v>
      </c>
      <c r="Z147" s="15">
        <f t="shared" si="34"/>
        <v>37</v>
      </c>
      <c r="AA147" s="15">
        <f t="shared" si="35"/>
        <v>142</v>
      </c>
      <c r="AB147" s="15">
        <f t="shared" si="36"/>
        <v>100</v>
      </c>
      <c r="AC147" s="24">
        <f t="shared" si="37"/>
        <v>156.19999999999999</v>
      </c>
      <c r="AD147" s="15">
        <f t="shared" si="38"/>
        <v>138</v>
      </c>
    </row>
    <row r="148" spans="1:30" x14ac:dyDescent="0.25">
      <c r="A148" s="21" t="s">
        <v>162</v>
      </c>
      <c r="B148" s="21">
        <v>67352</v>
      </c>
      <c r="C148" s="22">
        <v>90285</v>
      </c>
      <c r="D148" s="14">
        <v>1454.26</v>
      </c>
      <c r="E148" s="14">
        <v>1225.5</v>
      </c>
      <c r="F148" s="35">
        <f t="shared" si="39"/>
        <v>6.8346386877493721</v>
      </c>
      <c r="G148" s="14">
        <v>9.25</v>
      </c>
      <c r="H148" s="14">
        <v>1222.23</v>
      </c>
      <c r="I148" s="14">
        <v>127.25</v>
      </c>
      <c r="J148" s="14">
        <v>8.75</v>
      </c>
      <c r="K148" s="26">
        <f t="shared" si="31"/>
        <v>0.55770205530390637</v>
      </c>
      <c r="L148" s="14">
        <v>135.34</v>
      </c>
      <c r="M148" s="14">
        <v>100.27</v>
      </c>
      <c r="N148" s="14">
        <v>0.75</v>
      </c>
      <c r="O148" s="14">
        <v>0.18</v>
      </c>
      <c r="P148" s="18">
        <f t="shared" si="40"/>
        <v>3.0983447516883689</v>
      </c>
      <c r="Q148" s="14">
        <v>4.01</v>
      </c>
      <c r="R148" s="14">
        <v>2.0099999999999998</v>
      </c>
      <c r="S148" s="14">
        <v>1.41</v>
      </c>
      <c r="T148" s="14">
        <v>2.37</v>
      </c>
      <c r="U148" s="14">
        <v>0.59</v>
      </c>
      <c r="V148" s="14">
        <v>57.85</v>
      </c>
      <c r="X148" s="15">
        <f t="shared" si="32"/>
        <v>146</v>
      </c>
      <c r="Y148" s="15">
        <f t="shared" si="33"/>
        <v>317</v>
      </c>
      <c r="Z148" s="15">
        <f t="shared" si="34"/>
        <v>244</v>
      </c>
      <c r="AA148" s="15">
        <f t="shared" si="35"/>
        <v>38</v>
      </c>
      <c r="AB148" s="15">
        <f t="shared" si="36"/>
        <v>37</v>
      </c>
      <c r="AC148" s="24">
        <f t="shared" si="37"/>
        <v>156.4</v>
      </c>
      <c r="AD148" s="15">
        <f t="shared" si="38"/>
        <v>139</v>
      </c>
    </row>
    <row r="149" spans="1:30" x14ac:dyDescent="0.25">
      <c r="A149" s="15" t="s">
        <v>26</v>
      </c>
      <c r="B149" s="15">
        <v>1148</v>
      </c>
      <c r="C149" s="33">
        <v>26765</v>
      </c>
      <c r="D149" s="18">
        <v>231.99</v>
      </c>
      <c r="E149" s="18">
        <v>183.71</v>
      </c>
      <c r="F149" s="26">
        <f t="shared" si="39"/>
        <v>1.3765182186234819</v>
      </c>
      <c r="G149" s="18">
        <v>0.68</v>
      </c>
      <c r="H149" s="18">
        <v>211.64</v>
      </c>
      <c r="I149" s="18">
        <v>18.68</v>
      </c>
      <c r="J149" s="18">
        <v>8.0500000000000007</v>
      </c>
      <c r="K149" s="37">
        <f t="shared" si="31"/>
        <v>0.74928867161476342</v>
      </c>
      <c r="L149" s="18">
        <v>49.4</v>
      </c>
      <c r="M149" s="18">
        <v>86.8</v>
      </c>
      <c r="N149" s="18">
        <v>0.37</v>
      </c>
      <c r="O149" s="18">
        <v>0.34</v>
      </c>
      <c r="P149" s="18">
        <f t="shared" si="40"/>
        <v>2.2037902106316571</v>
      </c>
      <c r="Q149" s="18">
        <v>4.46</v>
      </c>
      <c r="R149" s="18">
        <v>1.96</v>
      </c>
      <c r="S149" s="18">
        <v>0.6</v>
      </c>
      <c r="T149" s="18">
        <v>3.45</v>
      </c>
      <c r="U149" s="18">
        <v>0.71</v>
      </c>
      <c r="V149" s="18">
        <v>71.489999999999995</v>
      </c>
      <c r="X149" s="15">
        <f t="shared" si="32"/>
        <v>107</v>
      </c>
      <c r="Y149" s="15">
        <f t="shared" si="33"/>
        <v>145</v>
      </c>
      <c r="Z149" s="15">
        <f t="shared" si="34"/>
        <v>261</v>
      </c>
      <c r="AA149" s="15">
        <f t="shared" si="35"/>
        <v>154</v>
      </c>
      <c r="AB149" s="15">
        <f t="shared" si="36"/>
        <v>116</v>
      </c>
      <c r="AC149" s="24">
        <f t="shared" si="37"/>
        <v>156.6</v>
      </c>
      <c r="AD149" s="15">
        <f t="shared" si="38"/>
        <v>140</v>
      </c>
    </row>
    <row r="150" spans="1:30" x14ac:dyDescent="0.25">
      <c r="A150" s="21" t="s">
        <v>210</v>
      </c>
      <c r="B150" s="21">
        <v>66597</v>
      </c>
      <c r="C150" s="22">
        <v>24966</v>
      </c>
      <c r="D150" s="14">
        <v>615.32000000000005</v>
      </c>
      <c r="E150" s="14">
        <v>517.29999999999995</v>
      </c>
      <c r="F150" s="35">
        <f t="shared" si="39"/>
        <v>1.8049446382526919</v>
      </c>
      <c r="G150" s="14">
        <v>1.19</v>
      </c>
      <c r="H150" s="14">
        <v>486.06</v>
      </c>
      <c r="I150" s="14">
        <v>78.53</v>
      </c>
      <c r="J150" s="14">
        <v>12.76</v>
      </c>
      <c r="K150" s="12">
        <f t="shared" si="31"/>
        <v>0.34891641953463987</v>
      </c>
      <c r="L150" s="14">
        <v>65.930000000000007</v>
      </c>
      <c r="M150" s="14">
        <v>106.43</v>
      </c>
      <c r="N150" s="14">
        <v>0.23</v>
      </c>
      <c r="O150" s="14">
        <v>0.03</v>
      </c>
      <c r="P150" s="13">
        <f t="shared" si="40"/>
        <v>11.63054731782133</v>
      </c>
      <c r="Q150" s="14">
        <v>3.55</v>
      </c>
      <c r="R150" s="14">
        <v>2.33</v>
      </c>
      <c r="S150" s="14">
        <v>1.05</v>
      </c>
      <c r="T150" s="14">
        <v>2.33</v>
      </c>
      <c r="U150" s="14">
        <v>0.3</v>
      </c>
      <c r="V150" s="14">
        <v>68.11</v>
      </c>
      <c r="X150" s="15">
        <f t="shared" si="32"/>
        <v>241</v>
      </c>
      <c r="Y150" s="15">
        <f t="shared" si="33"/>
        <v>320</v>
      </c>
      <c r="Z150" s="15">
        <f t="shared" si="34"/>
        <v>96</v>
      </c>
      <c r="AA150" s="15">
        <f t="shared" si="35"/>
        <v>108</v>
      </c>
      <c r="AB150" s="15">
        <f t="shared" si="36"/>
        <v>18</v>
      </c>
      <c r="AC150" s="24">
        <f t="shared" si="37"/>
        <v>156.6</v>
      </c>
      <c r="AD150" s="15">
        <f t="shared" si="38"/>
        <v>140</v>
      </c>
    </row>
    <row r="151" spans="1:30" x14ac:dyDescent="0.25">
      <c r="A151" s="15" t="s">
        <v>75</v>
      </c>
      <c r="B151" s="15">
        <v>68453</v>
      </c>
      <c r="C151" s="33">
        <v>53244</v>
      </c>
      <c r="D151" s="18">
        <v>775.53</v>
      </c>
      <c r="E151" s="18">
        <v>565.83000000000004</v>
      </c>
      <c r="F151" s="26">
        <f t="shared" si="39"/>
        <v>3.8435903132637192</v>
      </c>
      <c r="G151" s="18">
        <v>1.73</v>
      </c>
      <c r="H151" s="18">
        <v>669.42</v>
      </c>
      <c r="I151" s="18">
        <v>100</v>
      </c>
      <c r="J151" s="18">
        <v>12.89</v>
      </c>
      <c r="K151" s="37">
        <f t="shared" si="31"/>
        <v>0.67928358575256154</v>
      </c>
      <c r="L151" s="18">
        <v>45.01</v>
      </c>
      <c r="M151" s="18">
        <v>84.52</v>
      </c>
      <c r="N151" s="18">
        <v>0.31</v>
      </c>
      <c r="O151" s="18">
        <v>0.26</v>
      </c>
      <c r="P151" s="18">
        <f t="shared" si="40"/>
        <v>2.6126291759713904</v>
      </c>
      <c r="Q151" s="18">
        <v>4.28</v>
      </c>
      <c r="R151" s="18">
        <v>1.85</v>
      </c>
      <c r="S151" s="18">
        <v>0.47</v>
      </c>
      <c r="T151" s="18">
        <v>3.18</v>
      </c>
      <c r="U151" s="18">
        <v>0.83</v>
      </c>
      <c r="V151" s="18">
        <v>68.16</v>
      </c>
      <c r="X151" s="15">
        <f t="shared" si="32"/>
        <v>73</v>
      </c>
      <c r="Y151" s="15">
        <f t="shared" si="33"/>
        <v>193</v>
      </c>
      <c r="Z151" s="15">
        <f t="shared" si="34"/>
        <v>293</v>
      </c>
      <c r="AA151" s="15">
        <f t="shared" si="35"/>
        <v>109</v>
      </c>
      <c r="AB151" s="15">
        <f t="shared" si="36"/>
        <v>123</v>
      </c>
      <c r="AC151" s="24">
        <f t="shared" si="37"/>
        <v>158.19999999999999</v>
      </c>
      <c r="AD151" s="15">
        <f t="shared" si="38"/>
        <v>142</v>
      </c>
    </row>
    <row r="152" spans="1:30" x14ac:dyDescent="0.25">
      <c r="A152" s="21" t="s">
        <v>224</v>
      </c>
      <c r="B152" s="21">
        <v>24239</v>
      </c>
      <c r="C152" s="22">
        <v>11073</v>
      </c>
      <c r="D152" s="14">
        <v>151.82</v>
      </c>
      <c r="E152" s="14">
        <v>94.07</v>
      </c>
      <c r="F152" s="23">
        <f t="shared" si="39"/>
        <v>0.12386274827845525</v>
      </c>
      <c r="G152" s="14">
        <v>0.84</v>
      </c>
      <c r="H152" s="14">
        <v>126.1</v>
      </c>
      <c r="I152" s="14">
        <v>21.62</v>
      </c>
      <c r="J152" s="14">
        <v>14.24</v>
      </c>
      <c r="K152" s="12">
        <f t="shared" si="31"/>
        <v>0.13167082840273761</v>
      </c>
      <c r="L152" s="14">
        <v>678.17</v>
      </c>
      <c r="M152" s="14">
        <v>74.599999999999994</v>
      </c>
      <c r="N152" s="14">
        <v>0.9</v>
      </c>
      <c r="O152" s="14">
        <v>0.02</v>
      </c>
      <c r="P152" s="13">
        <f t="shared" si="40"/>
        <v>6.5835414201368803</v>
      </c>
      <c r="Q152" s="14">
        <v>4.29</v>
      </c>
      <c r="R152" s="14">
        <v>2.5</v>
      </c>
      <c r="S152" s="14">
        <v>0.39</v>
      </c>
      <c r="T152" s="14">
        <v>3.22</v>
      </c>
      <c r="U152" s="14">
        <v>0.56999999999999995</v>
      </c>
      <c r="V152" s="14">
        <v>76.819999999999993</v>
      </c>
      <c r="X152" s="15">
        <f t="shared" si="32"/>
        <v>156</v>
      </c>
      <c r="Y152" s="15">
        <f t="shared" si="33"/>
        <v>186</v>
      </c>
      <c r="Z152" s="15">
        <f t="shared" si="34"/>
        <v>55</v>
      </c>
      <c r="AA152" s="15">
        <f t="shared" si="35"/>
        <v>221</v>
      </c>
      <c r="AB152" s="15">
        <f t="shared" si="36"/>
        <v>175</v>
      </c>
      <c r="AC152" s="24">
        <f t="shared" si="37"/>
        <v>158.6</v>
      </c>
      <c r="AD152" s="15">
        <f t="shared" si="38"/>
        <v>143</v>
      </c>
    </row>
    <row r="153" spans="1:30" x14ac:dyDescent="0.25">
      <c r="A153" s="21" t="s">
        <v>247</v>
      </c>
      <c r="B153" s="21">
        <v>68349</v>
      </c>
      <c r="C153" s="22">
        <v>16549</v>
      </c>
      <c r="D153" s="14">
        <v>203.59</v>
      </c>
      <c r="E153" s="14">
        <v>141.47</v>
      </c>
      <c r="F153" s="23">
        <f t="shared" si="39"/>
        <v>1.5101684676823948</v>
      </c>
      <c r="G153" s="14">
        <v>2.25</v>
      </c>
      <c r="H153" s="14">
        <v>171.03</v>
      </c>
      <c r="I153" s="14">
        <v>26.4</v>
      </c>
      <c r="J153" s="14">
        <v>12.97</v>
      </c>
      <c r="K153" s="12">
        <f t="shared" si="31"/>
        <v>1.0674831891442673</v>
      </c>
      <c r="L153" s="14">
        <v>148.99</v>
      </c>
      <c r="M153" s="14">
        <v>82.72</v>
      </c>
      <c r="N153" s="14">
        <v>1.59</v>
      </c>
      <c r="O153" s="14">
        <v>-0.01</v>
      </c>
      <c r="P153" s="13">
        <v>5</v>
      </c>
      <c r="Q153" s="14">
        <v>5.25</v>
      </c>
      <c r="R153" s="14">
        <v>2.14</v>
      </c>
      <c r="S153" s="14">
        <v>0.56999999999999995</v>
      </c>
      <c r="T153" s="14">
        <v>3.79</v>
      </c>
      <c r="U153" s="14">
        <v>0.63</v>
      </c>
      <c r="V153" s="14">
        <v>81.760000000000005</v>
      </c>
      <c r="X153" s="15">
        <f t="shared" si="32"/>
        <v>131</v>
      </c>
      <c r="Y153" s="15">
        <f t="shared" si="33"/>
        <v>94</v>
      </c>
      <c r="Z153" s="15">
        <f t="shared" si="34"/>
        <v>176</v>
      </c>
      <c r="AA153" s="15">
        <f t="shared" si="35"/>
        <v>265</v>
      </c>
      <c r="AB153" s="15">
        <f t="shared" si="36"/>
        <v>128</v>
      </c>
      <c r="AC153" s="24">
        <f t="shared" si="37"/>
        <v>158.80000000000001</v>
      </c>
      <c r="AD153" s="15">
        <f t="shared" si="38"/>
        <v>144</v>
      </c>
    </row>
    <row r="154" spans="1:30" x14ac:dyDescent="0.25">
      <c r="A154" s="15" t="s">
        <v>303</v>
      </c>
      <c r="B154" s="15">
        <v>65491</v>
      </c>
      <c r="C154" s="25">
        <v>12333</v>
      </c>
      <c r="D154" s="18">
        <v>193</v>
      </c>
      <c r="E154" s="18">
        <v>129</v>
      </c>
      <c r="F154" s="26">
        <f t="shared" si="39"/>
        <v>0.67099797635530944</v>
      </c>
      <c r="G154" s="18">
        <v>0.63</v>
      </c>
      <c r="H154" s="18">
        <v>174.03</v>
      </c>
      <c r="I154" s="18">
        <v>16.93</v>
      </c>
      <c r="J154" s="18">
        <v>8.77</v>
      </c>
      <c r="K154" s="26">
        <f t="shared" si="31"/>
        <v>0.5201534700428756</v>
      </c>
      <c r="L154" s="18">
        <v>93.89</v>
      </c>
      <c r="M154" s="18">
        <v>74.13</v>
      </c>
      <c r="N154" s="18">
        <v>0.49</v>
      </c>
      <c r="O154" s="18">
        <v>0.13</v>
      </c>
      <c r="P154" s="18">
        <f t="shared" ref="P154:P159" si="41">K154/O154</f>
        <v>4.0011805387913508</v>
      </c>
      <c r="Q154" s="18">
        <v>4.4800000000000004</v>
      </c>
      <c r="R154" s="18">
        <v>2.41</v>
      </c>
      <c r="S154" s="18">
        <v>0.57999999999999996</v>
      </c>
      <c r="T154" s="18">
        <v>3.32</v>
      </c>
      <c r="U154" s="18">
        <v>0.54</v>
      </c>
      <c r="V154" s="18">
        <v>76.34</v>
      </c>
      <c r="X154" s="15">
        <f t="shared" si="32"/>
        <v>164</v>
      </c>
      <c r="Y154" s="15">
        <f t="shared" si="33"/>
        <v>168</v>
      </c>
      <c r="Z154" s="15">
        <f t="shared" si="34"/>
        <v>74</v>
      </c>
      <c r="AA154" s="15">
        <f t="shared" si="35"/>
        <v>214</v>
      </c>
      <c r="AB154" s="15">
        <f t="shared" si="36"/>
        <v>176</v>
      </c>
      <c r="AC154" s="24">
        <f t="shared" si="37"/>
        <v>159.19999999999999</v>
      </c>
      <c r="AD154" s="15">
        <f t="shared" si="38"/>
        <v>145</v>
      </c>
    </row>
    <row r="155" spans="1:30" x14ac:dyDescent="0.25">
      <c r="A155" s="15" t="s">
        <v>15</v>
      </c>
      <c r="B155" s="15">
        <v>6733</v>
      </c>
      <c r="C155" s="33">
        <v>10453</v>
      </c>
      <c r="D155" s="18">
        <v>40.619999999999997</v>
      </c>
      <c r="E155" s="18">
        <v>34.35</v>
      </c>
      <c r="F155" s="26">
        <f t="shared" si="39"/>
        <v>1.1649631827673372</v>
      </c>
      <c r="G155" s="18">
        <v>1.06</v>
      </c>
      <c r="H155" s="18">
        <v>37.700000000000003</v>
      </c>
      <c r="I155" s="18">
        <v>2.74</v>
      </c>
      <c r="J155" s="18">
        <v>6.76</v>
      </c>
      <c r="K155" s="37">
        <v>2</v>
      </c>
      <c r="L155" s="18">
        <v>90.99</v>
      </c>
      <c r="M155" s="18">
        <v>91.1</v>
      </c>
      <c r="N155" s="18">
        <v>3.08</v>
      </c>
      <c r="O155" s="18">
        <v>1.97</v>
      </c>
      <c r="P155" s="18">
        <f t="shared" si="41"/>
        <v>1.015228426395939</v>
      </c>
      <c r="Q155" s="18">
        <v>7.56</v>
      </c>
      <c r="R155" s="18">
        <v>2.46</v>
      </c>
      <c r="S155" s="18">
        <v>0.9</v>
      </c>
      <c r="T155" s="18">
        <v>5.87</v>
      </c>
      <c r="U155" s="18">
        <v>-1.1299999999999999</v>
      </c>
      <c r="V155" s="18">
        <v>85.37</v>
      </c>
      <c r="X155" s="15">
        <f t="shared" si="32"/>
        <v>344</v>
      </c>
      <c r="Y155" s="15">
        <f t="shared" si="33"/>
        <v>7</v>
      </c>
      <c r="Z155" s="15">
        <f t="shared" si="34"/>
        <v>60</v>
      </c>
      <c r="AA155" s="15">
        <f t="shared" si="35"/>
        <v>297</v>
      </c>
      <c r="AB155" s="15">
        <f t="shared" si="36"/>
        <v>89</v>
      </c>
      <c r="AC155" s="24">
        <f t="shared" si="37"/>
        <v>159.4</v>
      </c>
      <c r="AD155" s="15">
        <f t="shared" si="38"/>
        <v>146</v>
      </c>
    </row>
    <row r="156" spans="1:30" x14ac:dyDescent="0.25">
      <c r="A156" s="21" t="s">
        <v>185</v>
      </c>
      <c r="B156" s="21">
        <v>66706</v>
      </c>
      <c r="C156" s="22">
        <v>12851</v>
      </c>
      <c r="D156" s="14">
        <v>311.79000000000002</v>
      </c>
      <c r="E156" s="14">
        <v>182.78</v>
      </c>
      <c r="F156" s="35">
        <f t="shared" si="39"/>
        <v>0.32495959051724138</v>
      </c>
      <c r="G156" s="14">
        <v>1.93</v>
      </c>
      <c r="H156" s="14">
        <v>211.13</v>
      </c>
      <c r="I156" s="14">
        <v>45.6</v>
      </c>
      <c r="J156" s="14">
        <v>14.63</v>
      </c>
      <c r="K156" s="26">
        <f t="shared" ref="K156:K187" si="42">(F156/E156)*100</f>
        <v>0.17778728007289715</v>
      </c>
      <c r="L156" s="14">
        <v>593.91999999999996</v>
      </c>
      <c r="M156" s="14">
        <v>86.57</v>
      </c>
      <c r="N156" s="14">
        <v>1.06</v>
      </c>
      <c r="O156" s="14">
        <v>0.09</v>
      </c>
      <c r="P156" s="18">
        <f t="shared" si="41"/>
        <v>1.9754142230321907</v>
      </c>
      <c r="Q156" s="14">
        <v>4.6399999999999997</v>
      </c>
      <c r="R156" s="14">
        <v>2.68</v>
      </c>
      <c r="S156" s="14">
        <v>1.1000000000000001</v>
      </c>
      <c r="T156" s="14">
        <v>2.79</v>
      </c>
      <c r="U156" s="14">
        <v>0.4</v>
      </c>
      <c r="V156" s="14">
        <v>73.239999999999995</v>
      </c>
      <c r="X156" s="15">
        <f t="shared" si="32"/>
        <v>209</v>
      </c>
      <c r="Y156" s="15">
        <f t="shared" si="33"/>
        <v>262</v>
      </c>
      <c r="Z156" s="15">
        <f t="shared" si="34"/>
        <v>30</v>
      </c>
      <c r="AA156" s="15">
        <f t="shared" si="35"/>
        <v>180</v>
      </c>
      <c r="AB156" s="15">
        <f t="shared" si="36"/>
        <v>117</v>
      </c>
      <c r="AC156" s="24">
        <f t="shared" si="37"/>
        <v>159.6</v>
      </c>
      <c r="AD156" s="15">
        <f t="shared" si="38"/>
        <v>147</v>
      </c>
    </row>
    <row r="157" spans="1:30" x14ac:dyDescent="0.25">
      <c r="A157" t="s">
        <v>266</v>
      </c>
      <c r="B157">
        <v>66594</v>
      </c>
      <c r="C157" s="1">
        <v>70791</v>
      </c>
      <c r="D157" s="14">
        <v>580.20000000000005</v>
      </c>
      <c r="E157" s="14">
        <v>489.61</v>
      </c>
      <c r="F157" s="12">
        <f t="shared" si="39"/>
        <v>1.5397032346184889</v>
      </c>
      <c r="G157" s="14">
        <v>2.48</v>
      </c>
      <c r="H157" s="14">
        <v>511.26</v>
      </c>
      <c r="I157" s="14">
        <v>49.5</v>
      </c>
      <c r="J157" s="14">
        <v>8.5299999999999994</v>
      </c>
      <c r="K157" s="12">
        <f t="shared" si="42"/>
        <v>0.31447544670625371</v>
      </c>
      <c r="L157" s="14">
        <v>161.07</v>
      </c>
      <c r="M157" s="14">
        <v>95.77</v>
      </c>
      <c r="N157" s="14">
        <v>0.51</v>
      </c>
      <c r="O157" s="14">
        <v>0.21</v>
      </c>
      <c r="P157" s="13">
        <f t="shared" si="41"/>
        <v>1.4975021271726368</v>
      </c>
      <c r="Q157" s="14">
        <v>4.63</v>
      </c>
      <c r="R157" s="14">
        <v>2.04</v>
      </c>
      <c r="S157" s="14">
        <v>2.0299999999999998</v>
      </c>
      <c r="T157" s="14">
        <v>2.3199999999999998</v>
      </c>
      <c r="U157" s="14">
        <v>0.52</v>
      </c>
      <c r="V157" s="14">
        <v>45.82</v>
      </c>
      <c r="X157" s="15">
        <f t="shared" si="32"/>
        <v>177</v>
      </c>
      <c r="Y157" s="15">
        <f t="shared" si="33"/>
        <v>322</v>
      </c>
      <c r="Z157" s="15">
        <f t="shared" si="34"/>
        <v>230</v>
      </c>
      <c r="AA157" s="15">
        <f t="shared" si="35"/>
        <v>8</v>
      </c>
      <c r="AB157" s="15">
        <f t="shared" si="36"/>
        <v>61</v>
      </c>
      <c r="AC157" s="24">
        <f t="shared" si="37"/>
        <v>159.6</v>
      </c>
      <c r="AD157" s="15">
        <f t="shared" si="38"/>
        <v>147</v>
      </c>
    </row>
    <row r="158" spans="1:30" x14ac:dyDescent="0.25">
      <c r="A158" s="15" t="s">
        <v>38</v>
      </c>
      <c r="B158" s="15">
        <v>66062</v>
      </c>
      <c r="C158" s="33">
        <v>10712</v>
      </c>
      <c r="D158" s="18">
        <v>39.6</v>
      </c>
      <c r="E158" s="18">
        <v>33.590000000000003</v>
      </c>
      <c r="F158" s="26">
        <f t="shared" si="39"/>
        <v>8.9059883865911446E-2</v>
      </c>
      <c r="G158" s="18">
        <v>0.5</v>
      </c>
      <c r="H158" s="18">
        <v>36.630000000000003</v>
      </c>
      <c r="I158" s="18">
        <v>2.85</v>
      </c>
      <c r="J158" s="18">
        <v>7.19</v>
      </c>
      <c r="K158" s="37">
        <f t="shared" si="42"/>
        <v>0.26513808831768809</v>
      </c>
      <c r="L158" s="18">
        <v>561.41999999999996</v>
      </c>
      <c r="M158" s="18">
        <v>91.71</v>
      </c>
      <c r="N158" s="18">
        <v>1.48</v>
      </c>
      <c r="O158" s="18">
        <v>0.33</v>
      </c>
      <c r="P158" s="18">
        <f t="shared" si="41"/>
        <v>0.80344875247784264</v>
      </c>
      <c r="Q158" s="18">
        <v>4.75</v>
      </c>
      <c r="R158" s="18">
        <v>2.58</v>
      </c>
      <c r="S158" s="18">
        <v>0.24</v>
      </c>
      <c r="T158" s="18">
        <v>4.3499999999999996</v>
      </c>
      <c r="U158" s="18">
        <v>-0.14000000000000001</v>
      </c>
      <c r="V158" s="18">
        <v>92.88</v>
      </c>
      <c r="X158" s="15">
        <f t="shared" si="32"/>
        <v>313</v>
      </c>
      <c r="Y158" s="15">
        <f t="shared" si="33"/>
        <v>42</v>
      </c>
      <c r="Z158" s="15">
        <f t="shared" si="34"/>
        <v>39</v>
      </c>
      <c r="AA158" s="15">
        <f t="shared" si="35"/>
        <v>327</v>
      </c>
      <c r="AB158" s="15">
        <f t="shared" si="36"/>
        <v>84</v>
      </c>
      <c r="AC158" s="24">
        <f t="shared" si="37"/>
        <v>161</v>
      </c>
      <c r="AD158" s="15">
        <f t="shared" si="38"/>
        <v>149</v>
      </c>
    </row>
    <row r="159" spans="1:30" x14ac:dyDescent="0.25">
      <c r="A159" s="15" t="s">
        <v>51</v>
      </c>
      <c r="B159" s="15">
        <v>13305</v>
      </c>
      <c r="C159" s="33">
        <v>3214</v>
      </c>
      <c r="D159" s="18">
        <v>29.34</v>
      </c>
      <c r="E159" s="18">
        <v>9.3800000000000008</v>
      </c>
      <c r="F159" s="26">
        <f t="shared" si="39"/>
        <v>7.7101002313030062E-2</v>
      </c>
      <c r="G159" s="18">
        <v>0.02</v>
      </c>
      <c r="H159" s="18">
        <v>23.34</v>
      </c>
      <c r="I159" s="18">
        <v>5.97</v>
      </c>
      <c r="J159" s="18">
        <v>20.350000000000001</v>
      </c>
      <c r="K159" s="37">
        <f t="shared" si="42"/>
        <v>0.82197230610906236</v>
      </c>
      <c r="L159" s="18">
        <v>25.94</v>
      </c>
      <c r="M159" s="18">
        <v>40.200000000000003</v>
      </c>
      <c r="N159" s="18">
        <v>0.19</v>
      </c>
      <c r="O159" s="18">
        <v>0.03</v>
      </c>
      <c r="P159" s="18">
        <f t="shared" si="41"/>
        <v>27.399076870302078</v>
      </c>
      <c r="Q159" s="18">
        <v>4.3899999999999997</v>
      </c>
      <c r="R159" s="18">
        <v>2.5099999999999998</v>
      </c>
      <c r="S159" s="18">
        <v>0.16</v>
      </c>
      <c r="T159" s="18">
        <v>2.99</v>
      </c>
      <c r="U159" s="18">
        <v>0.98</v>
      </c>
      <c r="V159" s="18">
        <v>73.900000000000006</v>
      </c>
      <c r="X159" s="15">
        <f t="shared" si="32"/>
        <v>39</v>
      </c>
      <c r="Y159" s="15">
        <f t="shared" si="33"/>
        <v>226</v>
      </c>
      <c r="Z159" s="15">
        <f t="shared" si="34"/>
        <v>53</v>
      </c>
      <c r="AA159" s="15">
        <f t="shared" si="35"/>
        <v>189</v>
      </c>
      <c r="AB159" s="15">
        <f t="shared" si="36"/>
        <v>303</v>
      </c>
      <c r="AC159" s="24">
        <f t="shared" si="37"/>
        <v>162</v>
      </c>
      <c r="AD159" s="15">
        <f t="shared" si="38"/>
        <v>150</v>
      </c>
    </row>
    <row r="160" spans="1:30" x14ac:dyDescent="0.25">
      <c r="A160" s="21" t="s">
        <v>226</v>
      </c>
      <c r="B160" s="21">
        <v>4524</v>
      </c>
      <c r="C160" s="22">
        <v>2414</v>
      </c>
      <c r="D160" s="14">
        <v>45.05</v>
      </c>
      <c r="E160" s="14">
        <v>27.57</v>
      </c>
      <c r="F160" s="23">
        <f t="shared" si="39"/>
        <v>0.35825173155003587</v>
      </c>
      <c r="G160" s="14">
        <v>0.3</v>
      </c>
      <c r="H160" s="14">
        <v>38.17</v>
      </c>
      <c r="I160" s="14">
        <v>6.74</v>
      </c>
      <c r="J160" s="14">
        <v>14.96</v>
      </c>
      <c r="K160" s="12">
        <f t="shared" si="42"/>
        <v>1.2994259396084</v>
      </c>
      <c r="L160" s="14">
        <v>83.74</v>
      </c>
      <c r="M160" s="14">
        <v>72.22</v>
      </c>
      <c r="N160" s="14">
        <v>1.08</v>
      </c>
      <c r="O160" s="14">
        <v>-0.01</v>
      </c>
      <c r="P160" s="13">
        <v>5</v>
      </c>
      <c r="Q160" s="14">
        <v>4.1399999999999997</v>
      </c>
      <c r="R160" s="14">
        <v>2.16</v>
      </c>
      <c r="S160" s="14">
        <v>0.56000000000000005</v>
      </c>
      <c r="T160" s="14">
        <v>2.81</v>
      </c>
      <c r="U160" s="14">
        <v>0.69</v>
      </c>
      <c r="V160" s="14">
        <v>65.88</v>
      </c>
      <c r="X160" s="15">
        <f t="shared" si="32"/>
        <v>115</v>
      </c>
      <c r="Y160" s="15">
        <f t="shared" si="33"/>
        <v>257</v>
      </c>
      <c r="Z160" s="15">
        <f t="shared" si="34"/>
        <v>170</v>
      </c>
      <c r="AA160" s="15">
        <f t="shared" si="35"/>
        <v>85</v>
      </c>
      <c r="AB160" s="15">
        <f t="shared" si="36"/>
        <v>185</v>
      </c>
      <c r="AC160" s="24">
        <f t="shared" si="37"/>
        <v>162.4</v>
      </c>
      <c r="AD160" s="15">
        <f t="shared" si="38"/>
        <v>151</v>
      </c>
    </row>
    <row r="161" spans="1:30" x14ac:dyDescent="0.25">
      <c r="A161" s="21" t="s">
        <v>146</v>
      </c>
      <c r="B161" s="21">
        <v>24279</v>
      </c>
      <c r="C161" s="22">
        <v>31907</v>
      </c>
      <c r="D161" s="14">
        <v>542.75</v>
      </c>
      <c r="E161" s="14">
        <v>327.24</v>
      </c>
      <c r="F161" s="35">
        <f t="shared" si="39"/>
        <v>1.7286588326697097</v>
      </c>
      <c r="G161" s="14">
        <v>1.78</v>
      </c>
      <c r="H161" s="14">
        <v>420.88</v>
      </c>
      <c r="I161" s="14">
        <v>58.58</v>
      </c>
      <c r="J161" s="14">
        <v>10.79</v>
      </c>
      <c r="K161" s="26">
        <f t="shared" si="42"/>
        <v>0.52825413539595079</v>
      </c>
      <c r="L161" s="14">
        <v>102.97</v>
      </c>
      <c r="M161" s="14">
        <v>77.75</v>
      </c>
      <c r="N161" s="14">
        <v>0.54</v>
      </c>
      <c r="O161" s="14">
        <v>0.17</v>
      </c>
      <c r="P161" s="18">
        <f>K161/O161</f>
        <v>3.1073772670350044</v>
      </c>
      <c r="Q161" s="14">
        <v>4.1100000000000003</v>
      </c>
      <c r="R161" s="14">
        <v>2.2799999999999998</v>
      </c>
      <c r="S161" s="14">
        <v>1.2</v>
      </c>
      <c r="T161" s="14">
        <v>2.27</v>
      </c>
      <c r="U161" s="14">
        <v>0.56999999999999995</v>
      </c>
      <c r="V161" s="14">
        <v>64.06</v>
      </c>
      <c r="X161" s="15">
        <f t="shared" si="32"/>
        <v>156</v>
      </c>
      <c r="Y161" s="15">
        <f t="shared" si="33"/>
        <v>326</v>
      </c>
      <c r="Z161" s="15">
        <f t="shared" si="34"/>
        <v>110</v>
      </c>
      <c r="AA161" s="15">
        <f t="shared" si="35"/>
        <v>69</v>
      </c>
      <c r="AB161" s="15">
        <f t="shared" si="36"/>
        <v>155</v>
      </c>
      <c r="AC161" s="24">
        <f t="shared" si="37"/>
        <v>163.19999999999999</v>
      </c>
      <c r="AD161" s="15">
        <f t="shared" si="38"/>
        <v>152</v>
      </c>
    </row>
    <row r="162" spans="1:30" x14ac:dyDescent="0.25">
      <c r="A162" s="21" t="s">
        <v>202</v>
      </c>
      <c r="B162" s="21">
        <v>13274</v>
      </c>
      <c r="C162" s="21">
        <v>405</v>
      </c>
      <c r="D162" s="14">
        <v>1.89</v>
      </c>
      <c r="E162" s="14">
        <v>0.98</v>
      </c>
      <c r="F162" s="35">
        <v>0</v>
      </c>
      <c r="G162" s="14">
        <v>0</v>
      </c>
      <c r="H162" s="14">
        <v>1.44</v>
      </c>
      <c r="I162" s="14">
        <v>0.45</v>
      </c>
      <c r="J162" s="14">
        <v>23.63</v>
      </c>
      <c r="K162" s="12">
        <f t="shared" si="42"/>
        <v>0</v>
      </c>
      <c r="L162" s="14">
        <v>0</v>
      </c>
      <c r="M162" s="14">
        <v>68.319999999999993</v>
      </c>
      <c r="N162" s="14">
        <v>0</v>
      </c>
      <c r="O162" s="14">
        <v>0.1</v>
      </c>
      <c r="P162" s="13">
        <f>K162/O162</f>
        <v>0</v>
      </c>
      <c r="Q162" s="14">
        <v>7.22</v>
      </c>
      <c r="R162" s="14">
        <v>1.32</v>
      </c>
      <c r="S162" s="14">
        <v>0.1</v>
      </c>
      <c r="T162" s="14">
        <v>4.28</v>
      </c>
      <c r="U162" s="14">
        <v>0.96</v>
      </c>
      <c r="V162" s="14">
        <v>74.260000000000005</v>
      </c>
      <c r="X162" s="15">
        <f t="shared" si="32"/>
        <v>45</v>
      </c>
      <c r="Y162" s="15">
        <f t="shared" si="33"/>
        <v>47</v>
      </c>
      <c r="Z162" s="15">
        <f t="shared" si="34"/>
        <v>332</v>
      </c>
      <c r="AA162" s="15">
        <f t="shared" si="35"/>
        <v>192</v>
      </c>
      <c r="AB162" s="15">
        <f t="shared" si="36"/>
        <v>204</v>
      </c>
      <c r="AC162" s="24">
        <f t="shared" si="37"/>
        <v>164</v>
      </c>
      <c r="AD162" s="15">
        <f t="shared" si="38"/>
        <v>153</v>
      </c>
    </row>
    <row r="163" spans="1:30" x14ac:dyDescent="0.25">
      <c r="A163" s="15" t="s">
        <v>59</v>
      </c>
      <c r="B163" s="15">
        <v>68479</v>
      </c>
      <c r="C163" s="33">
        <v>27718</v>
      </c>
      <c r="D163" s="18">
        <v>319.35000000000002</v>
      </c>
      <c r="E163" s="18">
        <v>291.41000000000003</v>
      </c>
      <c r="F163" s="26">
        <f t="shared" ref="F163:F203" si="43">G163/(L163/100)</f>
        <v>1.1208175374979399</v>
      </c>
      <c r="G163" s="18">
        <v>2.04</v>
      </c>
      <c r="H163" s="18">
        <v>283.14</v>
      </c>
      <c r="I163" s="18">
        <v>23.81</v>
      </c>
      <c r="J163" s="18">
        <v>7.46</v>
      </c>
      <c r="K163" s="37">
        <f t="shared" si="42"/>
        <v>0.38461876308223458</v>
      </c>
      <c r="L163" s="18">
        <v>182.01</v>
      </c>
      <c r="M163" s="18">
        <v>102.92</v>
      </c>
      <c r="N163" s="18">
        <v>0.7</v>
      </c>
      <c r="O163" s="18">
        <v>0.36</v>
      </c>
      <c r="P163" s="18">
        <f>K163/O163</f>
        <v>1.0683854530062071</v>
      </c>
      <c r="Q163" s="18">
        <v>4.17</v>
      </c>
      <c r="R163" s="18">
        <v>1.98</v>
      </c>
      <c r="S163" s="18">
        <v>0.93</v>
      </c>
      <c r="T163" s="18">
        <v>3.17</v>
      </c>
      <c r="U163" s="18">
        <v>0.39</v>
      </c>
      <c r="V163" s="18">
        <v>70.239999999999995</v>
      </c>
      <c r="X163" s="15">
        <f t="shared" si="32"/>
        <v>213</v>
      </c>
      <c r="Y163" s="15">
        <f t="shared" si="33"/>
        <v>195</v>
      </c>
      <c r="Z163" s="15">
        <f t="shared" si="34"/>
        <v>250</v>
      </c>
      <c r="AA163" s="15">
        <f t="shared" si="35"/>
        <v>139</v>
      </c>
      <c r="AB163" s="15">
        <f t="shared" si="36"/>
        <v>25</v>
      </c>
      <c r="AC163" s="24">
        <f t="shared" si="37"/>
        <v>164.4</v>
      </c>
      <c r="AD163" s="15">
        <f t="shared" si="38"/>
        <v>154</v>
      </c>
    </row>
    <row r="164" spans="1:30" x14ac:dyDescent="0.25">
      <c r="A164" t="s">
        <v>336</v>
      </c>
      <c r="B164">
        <v>15328</v>
      </c>
      <c r="C164" s="1">
        <v>10702</v>
      </c>
      <c r="D164" s="14">
        <v>89.69</v>
      </c>
      <c r="E164" s="14">
        <v>50.77</v>
      </c>
      <c r="F164" s="12">
        <f t="shared" si="43"/>
        <v>6.1766522544780725E-2</v>
      </c>
      <c r="G164" s="14">
        <v>0.02</v>
      </c>
      <c r="H164" s="14">
        <v>79.7</v>
      </c>
      <c r="I164" s="14">
        <v>9.67</v>
      </c>
      <c r="J164" s="14">
        <v>10.78</v>
      </c>
      <c r="K164" s="12">
        <f t="shared" si="42"/>
        <v>0.12165948895958385</v>
      </c>
      <c r="L164" s="14">
        <v>32.380000000000003</v>
      </c>
      <c r="M164" s="14">
        <v>63.69</v>
      </c>
      <c r="N164" s="14">
        <v>0.05</v>
      </c>
      <c r="O164" s="14">
        <v>7.0000000000000007E-2</v>
      </c>
      <c r="P164" s="13">
        <f>K164/O164</f>
        <v>1.7379926994226262</v>
      </c>
      <c r="Q164" s="14">
        <v>4.7300000000000004</v>
      </c>
      <c r="R164" s="14">
        <v>2.39</v>
      </c>
      <c r="S164" s="14">
        <v>0.47</v>
      </c>
      <c r="T164" s="14">
        <v>3.4</v>
      </c>
      <c r="U164" s="14">
        <v>0.6</v>
      </c>
      <c r="V164" s="14">
        <v>78.66</v>
      </c>
      <c r="X164" s="15">
        <f t="shared" si="32"/>
        <v>141</v>
      </c>
      <c r="Y164" s="15">
        <f t="shared" si="33"/>
        <v>152</v>
      </c>
      <c r="Z164" s="15">
        <f t="shared" si="34"/>
        <v>77</v>
      </c>
      <c r="AA164" s="15">
        <f t="shared" si="35"/>
        <v>236</v>
      </c>
      <c r="AB164" s="15">
        <f t="shared" si="36"/>
        <v>218</v>
      </c>
      <c r="AC164" s="24">
        <f t="shared" si="37"/>
        <v>164.8</v>
      </c>
      <c r="AD164" s="15">
        <f t="shared" si="38"/>
        <v>155</v>
      </c>
    </row>
    <row r="165" spans="1:30" x14ac:dyDescent="0.25">
      <c r="A165" t="s">
        <v>356</v>
      </c>
      <c r="B165">
        <v>64062</v>
      </c>
      <c r="C165" s="1">
        <v>4540</v>
      </c>
      <c r="D165" s="14">
        <v>50.69</v>
      </c>
      <c r="E165" s="14">
        <v>31.56</v>
      </c>
      <c r="F165" s="12">
        <f t="shared" si="43"/>
        <v>9.899208063354932E-2</v>
      </c>
      <c r="G165" s="14">
        <v>0.11</v>
      </c>
      <c r="H165" s="14">
        <v>44.81</v>
      </c>
      <c r="I165" s="14">
        <v>5.69</v>
      </c>
      <c r="J165" s="14">
        <v>11.22</v>
      </c>
      <c r="K165" s="12">
        <f t="shared" si="42"/>
        <v>0.31366311987816642</v>
      </c>
      <c r="L165" s="14">
        <v>111.12</v>
      </c>
      <c r="M165" s="14">
        <v>70.44</v>
      </c>
      <c r="N165" s="14">
        <v>0.34</v>
      </c>
      <c r="O165" s="14">
        <v>-0.03</v>
      </c>
      <c r="P165" s="13">
        <v>5</v>
      </c>
      <c r="Q165" s="14">
        <v>4.8</v>
      </c>
      <c r="R165" s="14">
        <v>2.14</v>
      </c>
      <c r="S165" s="14">
        <v>0.64</v>
      </c>
      <c r="T165" s="14">
        <v>3.32</v>
      </c>
      <c r="U165" s="14">
        <v>0.78</v>
      </c>
      <c r="V165" s="14">
        <v>75.180000000000007</v>
      </c>
      <c r="X165" s="15">
        <f t="shared" si="32"/>
        <v>86</v>
      </c>
      <c r="Y165" s="15">
        <f t="shared" si="33"/>
        <v>168</v>
      </c>
      <c r="Z165" s="15">
        <f t="shared" si="34"/>
        <v>176</v>
      </c>
      <c r="AA165" s="15">
        <f t="shared" si="35"/>
        <v>201</v>
      </c>
      <c r="AB165" s="15">
        <f t="shared" si="36"/>
        <v>193</v>
      </c>
      <c r="AC165" s="24">
        <f t="shared" si="37"/>
        <v>164.8</v>
      </c>
      <c r="AD165" s="15">
        <f t="shared" si="38"/>
        <v>155</v>
      </c>
    </row>
    <row r="166" spans="1:30" x14ac:dyDescent="0.25">
      <c r="A166" t="s">
        <v>350</v>
      </c>
      <c r="B166">
        <v>11253</v>
      </c>
      <c r="C166" s="1">
        <v>16236</v>
      </c>
      <c r="D166" s="14">
        <v>168.47</v>
      </c>
      <c r="E166" s="14">
        <v>145.44999999999999</v>
      </c>
      <c r="F166" s="12">
        <f t="shared" si="43"/>
        <v>0.70136238090804692</v>
      </c>
      <c r="G166" s="14">
        <v>2.2599999999999998</v>
      </c>
      <c r="H166" s="14">
        <v>144.93</v>
      </c>
      <c r="I166" s="14">
        <v>13.32</v>
      </c>
      <c r="J166" s="14">
        <v>7.91</v>
      </c>
      <c r="K166" s="12">
        <f t="shared" si="42"/>
        <v>0.48220170567758475</v>
      </c>
      <c r="L166" s="14">
        <v>322.23</v>
      </c>
      <c r="M166" s="14">
        <v>100.36</v>
      </c>
      <c r="N166" s="14">
        <v>1.55</v>
      </c>
      <c r="O166" s="14">
        <v>0.28000000000000003</v>
      </c>
      <c r="P166" s="13">
        <f t="shared" ref="P166:P180" si="44">K166/O166</f>
        <v>1.7221489488485169</v>
      </c>
      <c r="Q166" s="14">
        <v>5.39</v>
      </c>
      <c r="R166" s="14">
        <v>1.25</v>
      </c>
      <c r="S166" s="14">
        <v>1.06</v>
      </c>
      <c r="T166" s="14">
        <v>4.0599999999999996</v>
      </c>
      <c r="U166" s="14">
        <v>0.47</v>
      </c>
      <c r="V166" s="14">
        <v>74.83</v>
      </c>
      <c r="X166" s="15">
        <f t="shared" si="32"/>
        <v>192</v>
      </c>
      <c r="Y166" s="15">
        <f t="shared" si="33"/>
        <v>65</v>
      </c>
      <c r="Z166" s="15">
        <f t="shared" si="34"/>
        <v>338</v>
      </c>
      <c r="AA166" s="15">
        <f t="shared" si="35"/>
        <v>198</v>
      </c>
      <c r="AB166" s="15">
        <f t="shared" si="36"/>
        <v>34</v>
      </c>
      <c r="AC166" s="24">
        <f t="shared" si="37"/>
        <v>165.4</v>
      </c>
      <c r="AD166" s="15">
        <f t="shared" si="38"/>
        <v>157</v>
      </c>
    </row>
    <row r="167" spans="1:30" x14ac:dyDescent="0.25">
      <c r="A167" s="21" t="s">
        <v>153</v>
      </c>
      <c r="B167" s="21">
        <v>9095</v>
      </c>
      <c r="C167" s="22">
        <v>92785</v>
      </c>
      <c r="D167" s="14">
        <v>1509.71</v>
      </c>
      <c r="E167" s="14">
        <v>1182.24</v>
      </c>
      <c r="F167" s="35">
        <f t="shared" si="43"/>
        <v>6.5355628827131413</v>
      </c>
      <c r="G167" s="14">
        <v>5.55</v>
      </c>
      <c r="H167" s="14">
        <v>1342.25</v>
      </c>
      <c r="I167" s="14">
        <v>150.38999999999999</v>
      </c>
      <c r="J167" s="14">
        <v>9.9600000000000009</v>
      </c>
      <c r="K167" s="26">
        <f t="shared" si="42"/>
        <v>0.55281185569031177</v>
      </c>
      <c r="L167" s="14">
        <v>84.92</v>
      </c>
      <c r="M167" s="14">
        <v>88.08</v>
      </c>
      <c r="N167" s="14">
        <v>0.47</v>
      </c>
      <c r="O167" s="14">
        <v>0.16</v>
      </c>
      <c r="P167" s="18">
        <f t="shared" si="44"/>
        <v>3.4550740980644483</v>
      </c>
      <c r="Q167" s="14">
        <v>4.47</v>
      </c>
      <c r="R167" s="14">
        <v>2.02</v>
      </c>
      <c r="S167" s="14">
        <v>1.42</v>
      </c>
      <c r="T167" s="14">
        <v>2.73</v>
      </c>
      <c r="U167" s="14">
        <v>0.53</v>
      </c>
      <c r="V167" s="14">
        <v>59.88</v>
      </c>
      <c r="X167" s="15">
        <f t="shared" si="32"/>
        <v>171</v>
      </c>
      <c r="Y167" s="15">
        <f t="shared" si="33"/>
        <v>266</v>
      </c>
      <c r="Z167" s="15">
        <f t="shared" si="34"/>
        <v>239</v>
      </c>
      <c r="AA167" s="15">
        <f t="shared" si="35"/>
        <v>47</v>
      </c>
      <c r="AB167" s="15">
        <f t="shared" si="36"/>
        <v>107</v>
      </c>
      <c r="AC167" s="24">
        <f t="shared" si="37"/>
        <v>166</v>
      </c>
      <c r="AD167" s="15">
        <f t="shared" si="38"/>
        <v>158</v>
      </c>
    </row>
    <row r="168" spans="1:30" x14ac:dyDescent="0.25">
      <c r="A168" t="s">
        <v>320</v>
      </c>
      <c r="B168">
        <v>6936</v>
      </c>
      <c r="C168" s="1">
        <v>6774</v>
      </c>
      <c r="D168" s="14">
        <v>104.64</v>
      </c>
      <c r="E168" s="14">
        <v>47.18</v>
      </c>
      <c r="F168" s="12">
        <f t="shared" si="43"/>
        <v>0.20566290415152091</v>
      </c>
      <c r="G168" s="14">
        <v>0.43</v>
      </c>
      <c r="H168" s="14">
        <v>91.45</v>
      </c>
      <c r="I168" s="14">
        <v>12.79</v>
      </c>
      <c r="J168" s="14">
        <v>12.22</v>
      </c>
      <c r="K168" s="12">
        <f t="shared" si="42"/>
        <v>0.43591119998202821</v>
      </c>
      <c r="L168" s="14">
        <v>209.08</v>
      </c>
      <c r="M168" s="14">
        <v>51.59</v>
      </c>
      <c r="N168" s="14">
        <v>0.91</v>
      </c>
      <c r="O168" s="14">
        <v>0.14000000000000001</v>
      </c>
      <c r="P168" s="13">
        <f t="shared" si="44"/>
        <v>3.1136514284430583</v>
      </c>
      <c r="Q168" s="14">
        <v>4.1100000000000003</v>
      </c>
      <c r="R168" s="14">
        <v>2.38</v>
      </c>
      <c r="S168" s="14">
        <v>0.61</v>
      </c>
      <c r="T168" s="14">
        <v>2.64</v>
      </c>
      <c r="U168" s="14">
        <v>0.66</v>
      </c>
      <c r="V168" s="14">
        <v>66.319999999999993</v>
      </c>
      <c r="X168" s="15">
        <f t="shared" si="32"/>
        <v>122</v>
      </c>
      <c r="Y168" s="15">
        <f t="shared" si="33"/>
        <v>278</v>
      </c>
      <c r="Z168" s="15">
        <f t="shared" si="34"/>
        <v>80</v>
      </c>
      <c r="AA168" s="15">
        <f t="shared" si="35"/>
        <v>90</v>
      </c>
      <c r="AB168" s="15">
        <f t="shared" si="36"/>
        <v>260</v>
      </c>
      <c r="AC168" s="24">
        <f t="shared" si="37"/>
        <v>166</v>
      </c>
      <c r="AD168" s="15">
        <f t="shared" si="38"/>
        <v>158</v>
      </c>
    </row>
    <row r="169" spans="1:30" x14ac:dyDescent="0.25">
      <c r="A169" t="s">
        <v>329</v>
      </c>
      <c r="B169">
        <v>9518</v>
      </c>
      <c r="C169" s="1">
        <v>4052</v>
      </c>
      <c r="D169" s="14">
        <v>61.63</v>
      </c>
      <c r="E169" s="14">
        <v>19.079999999999998</v>
      </c>
      <c r="F169" s="12">
        <f t="shared" si="43"/>
        <v>6.2893081761006289E-2</v>
      </c>
      <c r="G169" s="14">
        <v>0.01</v>
      </c>
      <c r="H169" s="14">
        <v>48.83</v>
      </c>
      <c r="I169" s="14">
        <v>12.74</v>
      </c>
      <c r="J169" s="14">
        <v>20.67</v>
      </c>
      <c r="K169" s="12">
        <f t="shared" si="42"/>
        <v>0.32962831111638519</v>
      </c>
      <c r="L169" s="14">
        <v>15.9</v>
      </c>
      <c r="M169" s="14">
        <v>39.08</v>
      </c>
      <c r="N169" s="14">
        <v>0.05</v>
      </c>
      <c r="O169" s="14">
        <v>0.04</v>
      </c>
      <c r="P169" s="13">
        <f t="shared" si="44"/>
        <v>8.2407077779096287</v>
      </c>
      <c r="Q169" s="14">
        <v>4.6399999999999997</v>
      </c>
      <c r="R169" s="14">
        <v>2.75</v>
      </c>
      <c r="S169" s="14">
        <v>0.81</v>
      </c>
      <c r="T169" s="14">
        <v>2.5499999999999998</v>
      </c>
      <c r="U169" s="14">
        <v>0.66</v>
      </c>
      <c r="V169" s="14">
        <v>66.069999999999993</v>
      </c>
      <c r="X169" s="15">
        <f t="shared" si="32"/>
        <v>122</v>
      </c>
      <c r="Y169" s="15">
        <f t="shared" si="33"/>
        <v>294</v>
      </c>
      <c r="Z169" s="15">
        <f t="shared" si="34"/>
        <v>23</v>
      </c>
      <c r="AA169" s="15">
        <f t="shared" si="35"/>
        <v>86</v>
      </c>
      <c r="AB169" s="15">
        <f t="shared" si="36"/>
        <v>305</v>
      </c>
      <c r="AC169" s="24">
        <f t="shared" si="37"/>
        <v>166</v>
      </c>
      <c r="AD169" s="15">
        <f t="shared" si="38"/>
        <v>158</v>
      </c>
    </row>
    <row r="170" spans="1:30" x14ac:dyDescent="0.25">
      <c r="A170" s="21" t="s">
        <v>228</v>
      </c>
      <c r="B170" s="21">
        <v>66374</v>
      </c>
      <c r="C170" s="22">
        <v>12855</v>
      </c>
      <c r="D170" s="14">
        <v>188.11</v>
      </c>
      <c r="E170" s="14">
        <v>158.61000000000001</v>
      </c>
      <c r="F170" s="23">
        <f t="shared" si="43"/>
        <v>0.81034150106116143</v>
      </c>
      <c r="G170" s="14">
        <v>1.26</v>
      </c>
      <c r="H170" s="14">
        <v>141.62</v>
      </c>
      <c r="I170" s="14">
        <v>22.31</v>
      </c>
      <c r="J170" s="14">
        <v>11.86</v>
      </c>
      <c r="K170" s="12">
        <f t="shared" si="42"/>
        <v>0.51090189840562472</v>
      </c>
      <c r="L170" s="14">
        <v>155.49</v>
      </c>
      <c r="M170" s="14">
        <v>112</v>
      </c>
      <c r="N170" s="14">
        <v>0.79</v>
      </c>
      <c r="O170" s="14">
        <v>0.19</v>
      </c>
      <c r="P170" s="13">
        <f t="shared" si="44"/>
        <v>2.6889573600296037</v>
      </c>
      <c r="Q170" s="14">
        <v>4.4400000000000004</v>
      </c>
      <c r="R170" s="14">
        <v>2.23</v>
      </c>
      <c r="S170" s="14">
        <v>1.18</v>
      </c>
      <c r="T170" s="14">
        <v>3</v>
      </c>
      <c r="U170" s="14">
        <v>0.24</v>
      </c>
      <c r="V170" s="14">
        <v>75.760000000000005</v>
      </c>
      <c r="X170" s="15">
        <f t="shared" si="32"/>
        <v>261</v>
      </c>
      <c r="Y170" s="15">
        <f t="shared" si="33"/>
        <v>224</v>
      </c>
      <c r="Z170" s="15">
        <f t="shared" si="34"/>
        <v>135</v>
      </c>
      <c r="AA170" s="15">
        <f t="shared" si="35"/>
        <v>206</v>
      </c>
      <c r="AB170" s="15">
        <f t="shared" si="36"/>
        <v>5</v>
      </c>
      <c r="AC170" s="24">
        <f t="shared" si="37"/>
        <v>166.2</v>
      </c>
      <c r="AD170" s="15">
        <f t="shared" si="38"/>
        <v>161</v>
      </c>
    </row>
    <row r="171" spans="1:30" x14ac:dyDescent="0.25">
      <c r="A171" t="s">
        <v>275</v>
      </c>
      <c r="B171">
        <v>67269</v>
      </c>
      <c r="C171" s="1">
        <v>26834</v>
      </c>
      <c r="D171" s="14">
        <v>283.12</v>
      </c>
      <c r="E171" s="14">
        <v>235.67</v>
      </c>
      <c r="F171" s="12">
        <f t="shared" si="43"/>
        <v>1.0560146923783287</v>
      </c>
      <c r="G171" s="14">
        <v>0.46</v>
      </c>
      <c r="H171" s="14">
        <v>252.05</v>
      </c>
      <c r="I171" s="14">
        <v>31.19</v>
      </c>
      <c r="J171" s="14">
        <v>11.02</v>
      </c>
      <c r="K171" s="12">
        <f t="shared" si="42"/>
        <v>0.44809041981513503</v>
      </c>
      <c r="L171" s="14">
        <v>43.56</v>
      </c>
      <c r="M171" s="14">
        <v>93.5</v>
      </c>
      <c r="N171" s="14">
        <v>0.19</v>
      </c>
      <c r="O171" s="14">
        <v>0.32</v>
      </c>
      <c r="P171" s="13">
        <f t="shared" si="44"/>
        <v>1.4002825619222969</v>
      </c>
      <c r="Q171" s="14">
        <v>4.66</v>
      </c>
      <c r="R171" s="14">
        <v>1.95</v>
      </c>
      <c r="S171" s="14">
        <v>0.27</v>
      </c>
      <c r="T171" s="14">
        <v>4.07</v>
      </c>
      <c r="U171" s="14">
        <v>0.47</v>
      </c>
      <c r="V171" s="14">
        <v>79.3</v>
      </c>
      <c r="X171" s="15">
        <f t="shared" si="32"/>
        <v>192</v>
      </c>
      <c r="Y171" s="15">
        <f t="shared" si="33"/>
        <v>63</v>
      </c>
      <c r="Z171" s="15">
        <f t="shared" si="34"/>
        <v>266</v>
      </c>
      <c r="AA171" s="15">
        <f t="shared" si="35"/>
        <v>242</v>
      </c>
      <c r="AB171" s="15">
        <f t="shared" si="36"/>
        <v>71</v>
      </c>
      <c r="AC171" s="24">
        <f t="shared" si="37"/>
        <v>166.8</v>
      </c>
      <c r="AD171" s="15">
        <f t="shared" si="38"/>
        <v>162</v>
      </c>
    </row>
    <row r="172" spans="1:30" x14ac:dyDescent="0.25">
      <c r="A172" s="15" t="s">
        <v>27</v>
      </c>
      <c r="B172" s="15">
        <v>68674</v>
      </c>
      <c r="C172" s="33">
        <v>6419</v>
      </c>
      <c r="D172" s="18">
        <v>55.42</v>
      </c>
      <c r="E172" s="18">
        <v>31.11</v>
      </c>
      <c r="F172" s="26">
        <f t="shared" si="43"/>
        <v>0.28137998531930514</v>
      </c>
      <c r="G172" s="18">
        <v>0.23</v>
      </c>
      <c r="H172" s="18">
        <v>48.36</v>
      </c>
      <c r="I172" s="18">
        <v>5.58</v>
      </c>
      <c r="J172" s="18">
        <v>10.06</v>
      </c>
      <c r="K172" s="37">
        <f t="shared" si="42"/>
        <v>0.90446796952524966</v>
      </c>
      <c r="L172" s="18">
        <v>81.739999999999995</v>
      </c>
      <c r="M172" s="18">
        <v>64.34</v>
      </c>
      <c r="N172" s="18">
        <v>0.72</v>
      </c>
      <c r="O172" s="18">
        <v>0.28000000000000003</v>
      </c>
      <c r="P172" s="18">
        <f t="shared" si="44"/>
        <v>3.2302427483044629</v>
      </c>
      <c r="Q172" s="18">
        <v>4.59</v>
      </c>
      <c r="R172" s="18">
        <v>2.0699999999999998</v>
      </c>
      <c r="S172" s="18">
        <v>0.03</v>
      </c>
      <c r="T172" s="18">
        <v>3.65</v>
      </c>
      <c r="U172" s="18">
        <v>0.96</v>
      </c>
      <c r="V172" s="18">
        <v>80.53</v>
      </c>
      <c r="X172" s="15">
        <f t="shared" si="32"/>
        <v>45</v>
      </c>
      <c r="Y172" s="15">
        <f t="shared" si="33"/>
        <v>111</v>
      </c>
      <c r="Z172" s="15">
        <f t="shared" si="34"/>
        <v>212</v>
      </c>
      <c r="AA172" s="15">
        <f t="shared" si="35"/>
        <v>254</v>
      </c>
      <c r="AB172" s="15">
        <f t="shared" si="36"/>
        <v>216</v>
      </c>
      <c r="AC172" s="24">
        <f t="shared" si="37"/>
        <v>167.6</v>
      </c>
      <c r="AD172" s="15">
        <f t="shared" si="38"/>
        <v>163</v>
      </c>
    </row>
    <row r="173" spans="1:30" x14ac:dyDescent="0.25">
      <c r="A173" s="21" t="s">
        <v>214</v>
      </c>
      <c r="B173" s="21">
        <v>14845</v>
      </c>
      <c r="C173" s="22">
        <v>1942</v>
      </c>
      <c r="D173" s="14">
        <v>16.63</v>
      </c>
      <c r="E173" s="14">
        <v>12.66</v>
      </c>
      <c r="F173" s="35">
        <f t="shared" si="43"/>
        <v>6.6830028959679211E-2</v>
      </c>
      <c r="G173" s="14">
        <v>0.03</v>
      </c>
      <c r="H173" s="14">
        <v>14.46</v>
      </c>
      <c r="I173" s="14">
        <v>2.0499999999999998</v>
      </c>
      <c r="J173" s="14">
        <v>12.35</v>
      </c>
      <c r="K173" s="12">
        <f t="shared" si="42"/>
        <v>0.52788332511594949</v>
      </c>
      <c r="L173" s="14">
        <v>44.89</v>
      </c>
      <c r="M173" s="14">
        <v>87.55</v>
      </c>
      <c r="N173" s="14">
        <v>0.27</v>
      </c>
      <c r="O173" s="14">
        <v>0.49</v>
      </c>
      <c r="P173" s="13">
        <f t="shared" si="44"/>
        <v>1.0773129083998969</v>
      </c>
      <c r="Q173" s="14">
        <v>4.8099999999999996</v>
      </c>
      <c r="R173" s="14">
        <v>2.11</v>
      </c>
      <c r="S173" s="14">
        <v>0.48</v>
      </c>
      <c r="T173" s="14">
        <v>3.76</v>
      </c>
      <c r="U173" s="14">
        <v>0.28999999999999998</v>
      </c>
      <c r="V173" s="14">
        <v>74.72</v>
      </c>
      <c r="X173" s="15">
        <f t="shared" si="32"/>
        <v>247</v>
      </c>
      <c r="Y173" s="15">
        <f t="shared" si="33"/>
        <v>97</v>
      </c>
      <c r="Z173" s="15">
        <f t="shared" si="34"/>
        <v>189</v>
      </c>
      <c r="AA173" s="15">
        <f t="shared" si="35"/>
        <v>195</v>
      </c>
      <c r="AB173" s="15">
        <f t="shared" si="36"/>
        <v>111</v>
      </c>
      <c r="AC173" s="24">
        <f t="shared" si="37"/>
        <v>167.8</v>
      </c>
      <c r="AD173" s="15">
        <f t="shared" si="38"/>
        <v>164</v>
      </c>
    </row>
    <row r="174" spans="1:30" x14ac:dyDescent="0.25">
      <c r="A174" t="s">
        <v>330</v>
      </c>
      <c r="B174">
        <v>68038</v>
      </c>
      <c r="C174" s="1">
        <v>24272</v>
      </c>
      <c r="D174" s="14">
        <v>315.8</v>
      </c>
      <c r="E174" s="14">
        <v>238.79</v>
      </c>
      <c r="F174" s="12">
        <f t="shared" si="43"/>
        <v>2.5330899132816067</v>
      </c>
      <c r="G174" s="14">
        <v>1.1100000000000001</v>
      </c>
      <c r="H174" s="14">
        <v>283.12</v>
      </c>
      <c r="I174" s="14">
        <v>28.73</v>
      </c>
      <c r="J174" s="14">
        <v>9.1</v>
      </c>
      <c r="K174" s="12">
        <f t="shared" si="42"/>
        <v>1.0608023423433171</v>
      </c>
      <c r="L174" s="14">
        <v>43.82</v>
      </c>
      <c r="M174" s="14">
        <v>84.34</v>
      </c>
      <c r="N174" s="14">
        <v>0.47</v>
      </c>
      <c r="O174" s="14">
        <v>0.13</v>
      </c>
      <c r="P174" s="13">
        <f t="shared" si="44"/>
        <v>8.1600180180255162</v>
      </c>
      <c r="Q174" s="14">
        <v>4.83</v>
      </c>
      <c r="R174" s="14">
        <v>1.81</v>
      </c>
      <c r="S174" s="14">
        <v>0.4</v>
      </c>
      <c r="T174" s="14">
        <v>3.83</v>
      </c>
      <c r="U174" s="14">
        <v>0.73</v>
      </c>
      <c r="V174" s="14">
        <v>77.900000000000006</v>
      </c>
      <c r="X174" s="15">
        <f t="shared" si="32"/>
        <v>101</v>
      </c>
      <c r="Y174" s="15">
        <f t="shared" si="33"/>
        <v>89</v>
      </c>
      <c r="Z174" s="15">
        <f t="shared" si="34"/>
        <v>300</v>
      </c>
      <c r="AA174" s="15">
        <f t="shared" si="35"/>
        <v>229</v>
      </c>
      <c r="AB174" s="15">
        <f t="shared" si="36"/>
        <v>124</v>
      </c>
      <c r="AC174" s="24">
        <f t="shared" si="37"/>
        <v>168.6</v>
      </c>
      <c r="AD174" s="15">
        <f t="shared" si="38"/>
        <v>165</v>
      </c>
    </row>
    <row r="175" spans="1:30" x14ac:dyDescent="0.25">
      <c r="A175" s="21" t="s">
        <v>240</v>
      </c>
      <c r="B175" s="21">
        <v>15393</v>
      </c>
      <c r="C175" s="22">
        <v>4119</v>
      </c>
      <c r="D175" s="14">
        <v>51.9</v>
      </c>
      <c r="E175" s="14">
        <v>22.24</v>
      </c>
      <c r="F175" s="23">
        <f t="shared" si="43"/>
        <v>8.4402430790006755E-2</v>
      </c>
      <c r="G175" s="14">
        <v>0.05</v>
      </c>
      <c r="H175" s="14">
        <v>45.12</v>
      </c>
      <c r="I175" s="14">
        <v>5.52</v>
      </c>
      <c r="J175" s="14">
        <v>10.63</v>
      </c>
      <c r="K175" s="12">
        <f t="shared" si="42"/>
        <v>0.37950733268887932</v>
      </c>
      <c r="L175" s="14">
        <v>59.24</v>
      </c>
      <c r="M175" s="14">
        <v>49.3</v>
      </c>
      <c r="N175" s="14">
        <v>0.21</v>
      </c>
      <c r="O175" s="14">
        <v>0.04</v>
      </c>
      <c r="P175" s="13">
        <f t="shared" si="44"/>
        <v>9.4876833172219825</v>
      </c>
      <c r="Q175" s="14">
        <v>4.17</v>
      </c>
      <c r="R175" s="14">
        <v>2.33</v>
      </c>
      <c r="S175" s="14">
        <v>0.17</v>
      </c>
      <c r="T175" s="14">
        <v>2.99</v>
      </c>
      <c r="U175" s="14">
        <v>0.85</v>
      </c>
      <c r="V175" s="14">
        <v>73.260000000000005</v>
      </c>
      <c r="X175" s="15">
        <f t="shared" si="32"/>
        <v>68</v>
      </c>
      <c r="Y175" s="15">
        <f t="shared" si="33"/>
        <v>226</v>
      </c>
      <c r="Z175" s="15">
        <f t="shared" si="34"/>
        <v>96</v>
      </c>
      <c r="AA175" s="15">
        <f t="shared" si="35"/>
        <v>182</v>
      </c>
      <c r="AB175" s="15">
        <f t="shared" si="36"/>
        <v>272</v>
      </c>
      <c r="AC175" s="24">
        <f t="shared" si="37"/>
        <v>168.8</v>
      </c>
      <c r="AD175" s="15">
        <f t="shared" si="38"/>
        <v>166</v>
      </c>
    </row>
    <row r="176" spans="1:30" x14ac:dyDescent="0.25">
      <c r="A176" s="21" t="s">
        <v>115</v>
      </c>
      <c r="B176" s="21">
        <v>13859</v>
      </c>
      <c r="C176" s="21">
        <v>743</v>
      </c>
      <c r="D176" s="14">
        <v>2.79</v>
      </c>
      <c r="E176" s="14">
        <v>1.81</v>
      </c>
      <c r="F176" s="35">
        <f t="shared" si="43"/>
        <v>2.8000000000000004E-2</v>
      </c>
      <c r="G176" s="14">
        <v>0.14000000000000001</v>
      </c>
      <c r="H176" s="14">
        <v>1.6</v>
      </c>
      <c r="I176" s="14">
        <v>0.75</v>
      </c>
      <c r="J176" s="14">
        <v>26.77</v>
      </c>
      <c r="K176" s="26">
        <f t="shared" si="42"/>
        <v>1.5469613259668511</v>
      </c>
      <c r="L176" s="14">
        <v>500</v>
      </c>
      <c r="M176" s="14">
        <v>113.13</v>
      </c>
      <c r="N176" s="14">
        <v>7.66</v>
      </c>
      <c r="O176" s="14">
        <v>1.23</v>
      </c>
      <c r="P176" s="18">
        <f t="shared" si="44"/>
        <v>1.2576921349323993</v>
      </c>
      <c r="Q176" s="14">
        <v>6.89</v>
      </c>
      <c r="R176" s="14">
        <v>2.0699999999999998</v>
      </c>
      <c r="S176" s="14">
        <v>0.13</v>
      </c>
      <c r="T176" s="14">
        <v>5.36</v>
      </c>
      <c r="U176" s="14">
        <v>0.01</v>
      </c>
      <c r="V176" s="14">
        <v>88.81</v>
      </c>
      <c r="X176" s="15">
        <f t="shared" si="32"/>
        <v>307</v>
      </c>
      <c r="Y176" s="15">
        <f t="shared" si="33"/>
        <v>12</v>
      </c>
      <c r="Z176" s="15">
        <f t="shared" si="34"/>
        <v>212</v>
      </c>
      <c r="AA176" s="15">
        <f t="shared" si="35"/>
        <v>313</v>
      </c>
      <c r="AB176" s="15">
        <f t="shared" si="36"/>
        <v>4</v>
      </c>
      <c r="AC176" s="24">
        <f t="shared" si="37"/>
        <v>169.6</v>
      </c>
      <c r="AD176" s="15">
        <f t="shared" si="38"/>
        <v>167</v>
      </c>
    </row>
    <row r="177" spans="1:30" x14ac:dyDescent="0.25">
      <c r="A177" s="21" t="s">
        <v>195</v>
      </c>
      <c r="B177" s="21">
        <v>10065</v>
      </c>
      <c r="C177" s="22">
        <v>2365</v>
      </c>
      <c r="D177" s="14">
        <v>22.21</v>
      </c>
      <c r="E177" s="14">
        <v>9.23</v>
      </c>
      <c r="F177" s="35">
        <f t="shared" si="43"/>
        <v>3.1795438191341598E-2</v>
      </c>
      <c r="G177" s="14">
        <v>0.19</v>
      </c>
      <c r="H177" s="14">
        <v>19.54</v>
      </c>
      <c r="I177" s="14">
        <v>2.63</v>
      </c>
      <c r="J177" s="14">
        <v>11.86</v>
      </c>
      <c r="K177" s="26">
        <f t="shared" si="42"/>
        <v>0.34447928701345171</v>
      </c>
      <c r="L177" s="14">
        <v>597.57000000000005</v>
      </c>
      <c r="M177" s="14">
        <v>47.24</v>
      </c>
      <c r="N177" s="14">
        <v>2.06</v>
      </c>
      <c r="O177" s="14">
        <v>0.98</v>
      </c>
      <c r="P177" s="18">
        <f t="shared" si="44"/>
        <v>0.35150947654433851</v>
      </c>
      <c r="Q177" s="14">
        <v>7.05</v>
      </c>
      <c r="R177" s="14">
        <v>1.88</v>
      </c>
      <c r="S177" s="14">
        <v>0.69</v>
      </c>
      <c r="T177" s="14">
        <v>3.6</v>
      </c>
      <c r="U177" s="14">
        <v>0.72</v>
      </c>
      <c r="V177" s="14">
        <v>64.53</v>
      </c>
      <c r="X177" s="15">
        <f t="shared" si="32"/>
        <v>104</v>
      </c>
      <c r="Y177" s="15">
        <f t="shared" si="33"/>
        <v>120</v>
      </c>
      <c r="Z177" s="15">
        <f t="shared" si="34"/>
        <v>285</v>
      </c>
      <c r="AA177" s="15">
        <f t="shared" si="35"/>
        <v>73</v>
      </c>
      <c r="AB177" s="15">
        <f t="shared" si="36"/>
        <v>279</v>
      </c>
      <c r="AC177" s="24">
        <f t="shared" si="37"/>
        <v>172.2</v>
      </c>
      <c r="AD177" s="15">
        <f t="shared" si="38"/>
        <v>168</v>
      </c>
    </row>
    <row r="178" spans="1:30" x14ac:dyDescent="0.25">
      <c r="A178" t="s">
        <v>279</v>
      </c>
      <c r="B178">
        <v>24714</v>
      </c>
      <c r="C178" s="1">
        <v>2355</v>
      </c>
      <c r="D178" s="14">
        <v>11.8</v>
      </c>
      <c r="E178" s="14">
        <v>7.35</v>
      </c>
      <c r="F178" s="12">
        <f t="shared" si="43"/>
        <v>3.5265594004849021E-2</v>
      </c>
      <c r="G178" s="14">
        <v>0.08</v>
      </c>
      <c r="H178" s="14">
        <v>10.93</v>
      </c>
      <c r="I178" s="14">
        <v>0.82</v>
      </c>
      <c r="J178" s="14">
        <v>6.92</v>
      </c>
      <c r="K178" s="12">
        <f t="shared" si="42"/>
        <v>0.47980400006597307</v>
      </c>
      <c r="L178" s="14">
        <v>226.85</v>
      </c>
      <c r="M178" s="14">
        <v>67.27</v>
      </c>
      <c r="N178" s="14">
        <v>1.1499999999999999</v>
      </c>
      <c r="O178" s="14">
        <v>1.1299999999999999</v>
      </c>
      <c r="P178" s="13">
        <f t="shared" si="44"/>
        <v>0.42460530979289657</v>
      </c>
      <c r="Q178" s="14">
        <v>7.43</v>
      </c>
      <c r="R178" s="14">
        <v>2.63</v>
      </c>
      <c r="S178" s="14">
        <v>0.28999999999999998</v>
      </c>
      <c r="T178" s="14">
        <v>5.91</v>
      </c>
      <c r="U178" s="14">
        <v>-0.04</v>
      </c>
      <c r="V178" s="14">
        <v>86.8</v>
      </c>
      <c r="X178" s="15">
        <f t="shared" si="32"/>
        <v>311</v>
      </c>
      <c r="Y178" s="15">
        <f t="shared" si="33"/>
        <v>5</v>
      </c>
      <c r="Z178" s="15">
        <f t="shared" si="34"/>
        <v>34</v>
      </c>
      <c r="AA178" s="15">
        <f t="shared" si="35"/>
        <v>304</v>
      </c>
      <c r="AB178" s="15">
        <f t="shared" si="36"/>
        <v>207</v>
      </c>
      <c r="AC178" s="24">
        <f t="shared" si="37"/>
        <v>172.2</v>
      </c>
      <c r="AD178" s="15">
        <f t="shared" si="38"/>
        <v>168</v>
      </c>
    </row>
    <row r="179" spans="1:30" x14ac:dyDescent="0.25">
      <c r="A179" s="21" t="s">
        <v>133</v>
      </c>
      <c r="B179" s="21">
        <v>67558</v>
      </c>
      <c r="C179" s="22">
        <v>4284</v>
      </c>
      <c r="D179" s="14">
        <v>152.12</v>
      </c>
      <c r="E179" s="14">
        <v>124.16</v>
      </c>
      <c r="F179" s="35">
        <f t="shared" si="43"/>
        <v>0.30835646006783846</v>
      </c>
      <c r="G179" s="14">
        <v>0.2</v>
      </c>
      <c r="H179" s="14">
        <v>125.24</v>
      </c>
      <c r="I179" s="14">
        <v>16.510000000000002</v>
      </c>
      <c r="J179" s="14">
        <v>10.85</v>
      </c>
      <c r="K179" s="26">
        <f t="shared" si="42"/>
        <v>0.24835410765773072</v>
      </c>
      <c r="L179" s="14">
        <v>64.86</v>
      </c>
      <c r="M179" s="14">
        <v>99.14</v>
      </c>
      <c r="N179" s="14">
        <v>0.16</v>
      </c>
      <c r="O179" s="14">
        <v>0.15</v>
      </c>
      <c r="P179" s="18">
        <f t="shared" si="44"/>
        <v>1.6556940510515381</v>
      </c>
      <c r="Q179" s="14">
        <v>5.38</v>
      </c>
      <c r="R179" s="14">
        <v>2.08</v>
      </c>
      <c r="S179" s="14">
        <v>1.29</v>
      </c>
      <c r="T179" s="14">
        <v>3.61</v>
      </c>
      <c r="U179" s="14">
        <v>0.18</v>
      </c>
      <c r="V179" s="14">
        <v>76.739999999999995</v>
      </c>
      <c r="X179" s="15">
        <f t="shared" si="32"/>
        <v>272</v>
      </c>
      <c r="Y179" s="15">
        <f t="shared" si="33"/>
        <v>118</v>
      </c>
      <c r="Z179" s="15">
        <f t="shared" si="34"/>
        <v>210</v>
      </c>
      <c r="AA179" s="15">
        <f t="shared" si="35"/>
        <v>219</v>
      </c>
      <c r="AB179" s="15">
        <f t="shared" si="36"/>
        <v>45</v>
      </c>
      <c r="AC179" s="24">
        <f t="shared" si="37"/>
        <v>172.8</v>
      </c>
      <c r="AD179" s="15">
        <f t="shared" si="38"/>
        <v>170</v>
      </c>
    </row>
    <row r="180" spans="1:30" x14ac:dyDescent="0.25">
      <c r="A180" s="15" t="s">
        <v>84</v>
      </c>
      <c r="B180" s="15">
        <v>1077</v>
      </c>
      <c r="C180" s="33">
        <v>3944</v>
      </c>
      <c r="D180" s="18">
        <v>46.82</v>
      </c>
      <c r="E180" s="18">
        <v>18.43</v>
      </c>
      <c r="F180" s="26">
        <f t="shared" si="43"/>
        <v>0.15378879671917234</v>
      </c>
      <c r="G180" s="18">
        <v>0.33</v>
      </c>
      <c r="H180" s="18">
        <v>42.26</v>
      </c>
      <c r="I180" s="18">
        <v>4.47</v>
      </c>
      <c r="J180" s="18">
        <v>9.5399999999999991</v>
      </c>
      <c r="K180" s="37">
        <f t="shared" si="42"/>
        <v>0.83444816450988801</v>
      </c>
      <c r="L180" s="18">
        <v>214.58</v>
      </c>
      <c r="M180" s="18">
        <v>43.61</v>
      </c>
      <c r="N180" s="18">
        <v>1.79</v>
      </c>
      <c r="O180" s="18">
        <v>0.34</v>
      </c>
      <c r="P180" s="18">
        <f t="shared" si="44"/>
        <v>2.4542593073820234</v>
      </c>
      <c r="Q180" s="18">
        <v>5.23</v>
      </c>
      <c r="R180" s="18">
        <v>2.29</v>
      </c>
      <c r="S180" s="18">
        <v>0.36</v>
      </c>
      <c r="T180" s="18">
        <v>3.1</v>
      </c>
      <c r="U180" s="18">
        <v>0.6</v>
      </c>
      <c r="V180" s="18">
        <v>69.150000000000006</v>
      </c>
      <c r="X180" s="15">
        <f t="shared" si="32"/>
        <v>141</v>
      </c>
      <c r="Y180" s="15">
        <f t="shared" si="33"/>
        <v>204</v>
      </c>
      <c r="Z180" s="15">
        <f t="shared" si="34"/>
        <v>105</v>
      </c>
      <c r="AA180" s="15">
        <f t="shared" si="35"/>
        <v>121</v>
      </c>
      <c r="AB180" s="15">
        <f t="shared" si="36"/>
        <v>294</v>
      </c>
      <c r="AC180" s="24">
        <f t="shared" si="37"/>
        <v>173</v>
      </c>
      <c r="AD180" s="15">
        <f t="shared" si="38"/>
        <v>171</v>
      </c>
    </row>
    <row r="181" spans="1:30" x14ac:dyDescent="0.25">
      <c r="A181" s="21" t="s">
        <v>258</v>
      </c>
      <c r="B181" s="21">
        <v>24868</v>
      </c>
      <c r="C181" s="22">
        <v>1150</v>
      </c>
      <c r="D181" s="14">
        <v>18.98</v>
      </c>
      <c r="E181" s="14">
        <v>15.51</v>
      </c>
      <c r="F181" s="23">
        <f t="shared" si="43"/>
        <v>2.7374760470845881E-2</v>
      </c>
      <c r="G181" s="14">
        <v>0.02</v>
      </c>
      <c r="H181" s="14">
        <v>16.77</v>
      </c>
      <c r="I181" s="14">
        <v>2.1800000000000002</v>
      </c>
      <c r="J181" s="14">
        <v>11.46</v>
      </c>
      <c r="K181" s="12">
        <f t="shared" si="42"/>
        <v>0.176497488528987</v>
      </c>
      <c r="L181" s="14">
        <v>73.06</v>
      </c>
      <c r="M181" s="14">
        <v>92.5</v>
      </c>
      <c r="N181" s="14">
        <v>0.12</v>
      </c>
      <c r="O181" s="14">
        <v>-0.01</v>
      </c>
      <c r="P181" s="13">
        <v>5</v>
      </c>
      <c r="Q181" s="14">
        <v>5.05</v>
      </c>
      <c r="R181" s="14">
        <v>0.7</v>
      </c>
      <c r="S181" s="14">
        <v>1</v>
      </c>
      <c r="T181" s="14">
        <v>3.65</v>
      </c>
      <c r="U181" s="14">
        <v>0.53</v>
      </c>
      <c r="V181" s="14">
        <v>72.25</v>
      </c>
      <c r="X181" s="15">
        <f t="shared" si="32"/>
        <v>171</v>
      </c>
      <c r="Y181" s="15">
        <f t="shared" si="33"/>
        <v>111</v>
      </c>
      <c r="Z181" s="15">
        <f t="shared" si="34"/>
        <v>345</v>
      </c>
      <c r="AA181" s="15">
        <f t="shared" si="35"/>
        <v>165</v>
      </c>
      <c r="AB181" s="15">
        <f t="shared" si="36"/>
        <v>79</v>
      </c>
      <c r="AC181" s="24">
        <f t="shared" si="37"/>
        <v>174.2</v>
      </c>
      <c r="AD181" s="15">
        <f t="shared" si="38"/>
        <v>172</v>
      </c>
    </row>
    <row r="182" spans="1:30" x14ac:dyDescent="0.25">
      <c r="A182" s="15" t="s">
        <v>8</v>
      </c>
      <c r="B182" s="15">
        <v>68659</v>
      </c>
      <c r="C182" s="33">
        <v>154334</v>
      </c>
      <c r="D182" s="18">
        <v>2045.64</v>
      </c>
      <c r="E182" s="18">
        <v>1580.85</v>
      </c>
      <c r="F182" s="26">
        <f t="shared" si="43"/>
        <v>6.1068044788975016</v>
      </c>
      <c r="G182" s="18">
        <v>7.09</v>
      </c>
      <c r="H182" s="18">
        <v>1849.25</v>
      </c>
      <c r="I182" s="18">
        <v>187.35</v>
      </c>
      <c r="J182" s="18">
        <v>9.16</v>
      </c>
      <c r="K182" s="37">
        <f t="shared" si="42"/>
        <v>0.38629879361719971</v>
      </c>
      <c r="L182" s="18">
        <v>116.1</v>
      </c>
      <c r="M182" s="18">
        <v>85.49</v>
      </c>
      <c r="N182" s="18">
        <v>0.45</v>
      </c>
      <c r="O182" s="18">
        <v>0.36</v>
      </c>
      <c r="P182" s="18">
        <f>K182/O182</f>
        <v>1.0730522044922215</v>
      </c>
      <c r="Q182" s="18">
        <v>3.97</v>
      </c>
      <c r="R182" s="18">
        <v>2.02</v>
      </c>
      <c r="S182" s="18">
        <v>0.95</v>
      </c>
      <c r="T182" s="18">
        <v>2.69</v>
      </c>
      <c r="U182" s="18">
        <v>0.56000000000000005</v>
      </c>
      <c r="V182" s="18">
        <v>65.400000000000006</v>
      </c>
      <c r="X182" s="15">
        <f t="shared" si="32"/>
        <v>160</v>
      </c>
      <c r="Y182" s="15">
        <f t="shared" si="33"/>
        <v>274</v>
      </c>
      <c r="Z182" s="15">
        <f t="shared" si="34"/>
        <v>239</v>
      </c>
      <c r="AA182" s="15">
        <f t="shared" si="35"/>
        <v>81</v>
      </c>
      <c r="AB182" s="15">
        <f t="shared" si="36"/>
        <v>118</v>
      </c>
      <c r="AC182" s="24">
        <f t="shared" si="37"/>
        <v>174.4</v>
      </c>
      <c r="AD182" s="15">
        <f t="shared" si="38"/>
        <v>173</v>
      </c>
    </row>
    <row r="183" spans="1:30" x14ac:dyDescent="0.25">
      <c r="A183" t="s">
        <v>326</v>
      </c>
      <c r="B183">
        <v>9500</v>
      </c>
      <c r="C183" s="1">
        <v>20802</v>
      </c>
      <c r="D183" s="14">
        <v>288.17</v>
      </c>
      <c r="E183" s="14">
        <v>170.54</v>
      </c>
      <c r="F183" s="12">
        <f t="shared" si="43"/>
        <v>0.95873672337625715</v>
      </c>
      <c r="G183" s="14">
        <v>1.02</v>
      </c>
      <c r="H183" s="14">
        <v>255.86</v>
      </c>
      <c r="I183" s="14">
        <v>30.09</v>
      </c>
      <c r="J183" s="14">
        <v>10.44</v>
      </c>
      <c r="K183" s="12">
        <f t="shared" si="42"/>
        <v>0.56217703962487231</v>
      </c>
      <c r="L183" s="14">
        <v>106.39</v>
      </c>
      <c r="M183" s="14">
        <v>66.650000000000006</v>
      </c>
      <c r="N183" s="14">
        <v>0.6</v>
      </c>
      <c r="O183" s="14">
        <v>0.13</v>
      </c>
      <c r="P183" s="13">
        <f>K183/O183</f>
        <v>4.3244387663451711</v>
      </c>
      <c r="Q183" s="14">
        <v>4.8899999999999997</v>
      </c>
      <c r="R183" s="14">
        <v>1.97</v>
      </c>
      <c r="S183" s="14">
        <v>1.04</v>
      </c>
      <c r="T183" s="14">
        <v>2.81</v>
      </c>
      <c r="U183" s="14">
        <v>0.8</v>
      </c>
      <c r="V183" s="14">
        <v>63.81</v>
      </c>
      <c r="X183" s="15">
        <f t="shared" si="32"/>
        <v>82</v>
      </c>
      <c r="Y183" s="15">
        <f t="shared" si="33"/>
        <v>257</v>
      </c>
      <c r="Z183" s="15">
        <f t="shared" si="34"/>
        <v>255</v>
      </c>
      <c r="AA183" s="15">
        <f t="shared" si="35"/>
        <v>68</v>
      </c>
      <c r="AB183" s="15">
        <f t="shared" si="36"/>
        <v>210</v>
      </c>
      <c r="AC183" s="24">
        <f t="shared" si="37"/>
        <v>174.4</v>
      </c>
      <c r="AD183" s="15">
        <f t="shared" si="38"/>
        <v>173</v>
      </c>
    </row>
    <row r="184" spans="1:30" x14ac:dyDescent="0.25">
      <c r="A184" s="17">
        <v>360</v>
      </c>
      <c r="B184" s="15">
        <v>7723</v>
      </c>
      <c r="C184" s="33">
        <v>18043</v>
      </c>
      <c r="D184" s="18">
        <v>234.18</v>
      </c>
      <c r="E184" s="18">
        <v>171.75</v>
      </c>
      <c r="F184" s="26">
        <f t="shared" si="43"/>
        <v>2.5773195876288653</v>
      </c>
      <c r="G184" s="18">
        <v>2.0499999999999998</v>
      </c>
      <c r="H184" s="18">
        <v>208.69</v>
      </c>
      <c r="I184" s="18">
        <v>21.01</v>
      </c>
      <c r="J184" s="18">
        <v>8.9700000000000006</v>
      </c>
      <c r="K184" s="37">
        <f t="shared" si="42"/>
        <v>1.500622758444754</v>
      </c>
      <c r="L184" s="18">
        <v>79.540000000000006</v>
      </c>
      <c r="M184" s="18">
        <v>82.3</v>
      </c>
      <c r="N184" s="18">
        <v>1.2</v>
      </c>
      <c r="O184" s="18">
        <v>0.85</v>
      </c>
      <c r="P184" s="18">
        <f>K184/O184</f>
        <v>1.7654385393467695</v>
      </c>
      <c r="Q184" s="18">
        <v>4.6399999999999997</v>
      </c>
      <c r="R184" s="18">
        <v>2.2999999999999998</v>
      </c>
      <c r="S184" s="18">
        <v>0.38</v>
      </c>
      <c r="T184" s="18">
        <v>3.71</v>
      </c>
      <c r="U184" s="18">
        <v>0.28000000000000003</v>
      </c>
      <c r="V184" s="18">
        <v>83.72</v>
      </c>
      <c r="X184" s="15">
        <f t="shared" si="32"/>
        <v>253</v>
      </c>
      <c r="Y184" s="15">
        <f t="shared" si="33"/>
        <v>106</v>
      </c>
      <c r="Z184" s="15">
        <f t="shared" si="34"/>
        <v>103</v>
      </c>
      <c r="AA184" s="15">
        <f t="shared" si="35"/>
        <v>282</v>
      </c>
      <c r="AB184" s="15">
        <f t="shared" si="36"/>
        <v>131</v>
      </c>
      <c r="AC184" s="24">
        <f t="shared" si="37"/>
        <v>175</v>
      </c>
      <c r="AD184" s="15">
        <f t="shared" si="38"/>
        <v>175</v>
      </c>
    </row>
    <row r="185" spans="1:30" x14ac:dyDescent="0.25">
      <c r="A185" s="21" t="s">
        <v>173</v>
      </c>
      <c r="B185" s="21">
        <v>67908</v>
      </c>
      <c r="C185" s="21">
        <v>457</v>
      </c>
      <c r="D185" s="14">
        <v>2.66</v>
      </c>
      <c r="E185" s="14">
        <v>1.1200000000000001</v>
      </c>
      <c r="F185" s="35">
        <f t="shared" si="43"/>
        <v>1.3696753869332967E-2</v>
      </c>
      <c r="G185" s="14">
        <v>0.01</v>
      </c>
      <c r="H185" s="14">
        <v>2</v>
      </c>
      <c r="I185" s="14">
        <v>0.62</v>
      </c>
      <c r="J185" s="14">
        <v>23.36</v>
      </c>
      <c r="K185" s="26">
        <f t="shared" si="42"/>
        <v>1.2229244526190148</v>
      </c>
      <c r="L185" s="14">
        <v>73.010000000000005</v>
      </c>
      <c r="M185" s="14">
        <v>56.07</v>
      </c>
      <c r="N185" s="14">
        <v>0.69</v>
      </c>
      <c r="O185" s="14">
        <v>-0.09</v>
      </c>
      <c r="P185" s="18">
        <v>5</v>
      </c>
      <c r="Q185" s="14">
        <v>10.64</v>
      </c>
      <c r="R185" s="14">
        <v>0.83</v>
      </c>
      <c r="S185" s="14">
        <v>0.2</v>
      </c>
      <c r="T185" s="14">
        <v>4.91</v>
      </c>
      <c r="U185" s="14">
        <v>1</v>
      </c>
      <c r="V185" s="14">
        <v>78.38</v>
      </c>
      <c r="X185" s="15">
        <f t="shared" si="32"/>
        <v>37</v>
      </c>
      <c r="Y185" s="15">
        <f t="shared" si="33"/>
        <v>18</v>
      </c>
      <c r="Z185" s="15">
        <f t="shared" si="34"/>
        <v>344</v>
      </c>
      <c r="AA185" s="15">
        <f t="shared" si="35"/>
        <v>233</v>
      </c>
      <c r="AB185" s="15">
        <f t="shared" si="36"/>
        <v>244</v>
      </c>
      <c r="AC185" s="24">
        <f t="shared" si="37"/>
        <v>175.2</v>
      </c>
      <c r="AD185" s="15">
        <f t="shared" si="38"/>
        <v>176</v>
      </c>
    </row>
    <row r="186" spans="1:30" x14ac:dyDescent="0.25">
      <c r="A186" t="s">
        <v>277</v>
      </c>
      <c r="B186">
        <v>24501</v>
      </c>
      <c r="C186" s="1">
        <v>7183</v>
      </c>
      <c r="D186" s="14">
        <v>115.41</v>
      </c>
      <c r="E186" s="14">
        <v>62.94</v>
      </c>
      <c r="F186" s="12">
        <f t="shared" si="43"/>
        <v>0.33392260852484779</v>
      </c>
      <c r="G186" s="14">
        <v>0.17</v>
      </c>
      <c r="H186" s="14">
        <v>100.34</v>
      </c>
      <c r="I186" s="14">
        <v>14.73</v>
      </c>
      <c r="J186" s="14">
        <v>12.76</v>
      </c>
      <c r="K186" s="12">
        <f t="shared" si="42"/>
        <v>0.5305411638462787</v>
      </c>
      <c r="L186" s="14">
        <v>50.91</v>
      </c>
      <c r="M186" s="14">
        <v>62.72</v>
      </c>
      <c r="N186" s="14">
        <v>0.27</v>
      </c>
      <c r="O186" s="14">
        <v>0.09</v>
      </c>
      <c r="P186" s="13">
        <f t="shared" ref="P186:P196" si="45">K186/O186</f>
        <v>5.8949018205142076</v>
      </c>
      <c r="Q186" s="14">
        <v>4.8600000000000003</v>
      </c>
      <c r="R186" s="14">
        <v>2.2599999999999998</v>
      </c>
      <c r="S186" s="14">
        <v>0.52</v>
      </c>
      <c r="T186" s="14">
        <v>3.2</v>
      </c>
      <c r="U186" s="14">
        <v>0.59</v>
      </c>
      <c r="V186" s="14">
        <v>74.599999999999994</v>
      </c>
      <c r="X186" s="15">
        <f t="shared" si="32"/>
        <v>146</v>
      </c>
      <c r="Y186" s="15">
        <f t="shared" si="33"/>
        <v>191</v>
      </c>
      <c r="Z186" s="15">
        <f t="shared" si="34"/>
        <v>124</v>
      </c>
      <c r="AA186" s="15">
        <f t="shared" si="35"/>
        <v>194</v>
      </c>
      <c r="AB186" s="15">
        <f t="shared" si="36"/>
        <v>221</v>
      </c>
      <c r="AC186" s="24">
        <f t="shared" si="37"/>
        <v>175.2</v>
      </c>
      <c r="AD186" s="15">
        <f t="shared" si="38"/>
        <v>176</v>
      </c>
    </row>
    <row r="187" spans="1:30" x14ac:dyDescent="0.25">
      <c r="A187" s="21" t="s">
        <v>174</v>
      </c>
      <c r="B187" s="21">
        <v>67840</v>
      </c>
      <c r="C187" s="22">
        <v>1053</v>
      </c>
      <c r="D187" s="14">
        <v>11.38</v>
      </c>
      <c r="E187" s="14">
        <v>4.41</v>
      </c>
      <c r="F187" s="35">
        <f t="shared" si="43"/>
        <v>9.7087378640776698E-2</v>
      </c>
      <c r="G187" s="14">
        <v>0.01</v>
      </c>
      <c r="H187" s="14">
        <v>8.51</v>
      </c>
      <c r="I187" s="14">
        <v>2.85</v>
      </c>
      <c r="J187" s="14">
        <v>25.03</v>
      </c>
      <c r="K187" s="26">
        <f t="shared" si="42"/>
        <v>2.2015278603350721</v>
      </c>
      <c r="L187" s="14">
        <v>10.3</v>
      </c>
      <c r="M187" s="14">
        <v>51.79</v>
      </c>
      <c r="N187" s="14">
        <v>0.17</v>
      </c>
      <c r="O187" s="14">
        <v>0.09</v>
      </c>
      <c r="P187" s="18">
        <f t="shared" si="45"/>
        <v>24.461420670389689</v>
      </c>
      <c r="Q187" s="14">
        <v>3.97</v>
      </c>
      <c r="R187" s="14">
        <v>2.11</v>
      </c>
      <c r="S187" s="14">
        <v>0.67</v>
      </c>
      <c r="T187" s="14">
        <v>2.15</v>
      </c>
      <c r="U187" s="14">
        <v>0.82</v>
      </c>
      <c r="V187" s="14">
        <v>52.52</v>
      </c>
      <c r="X187" s="15">
        <f t="shared" si="32"/>
        <v>77</v>
      </c>
      <c r="Y187" s="15">
        <f t="shared" si="33"/>
        <v>333</v>
      </c>
      <c r="Z187" s="15">
        <f t="shared" si="34"/>
        <v>189</v>
      </c>
      <c r="AA187" s="15">
        <f t="shared" si="35"/>
        <v>19</v>
      </c>
      <c r="AB187" s="15">
        <f t="shared" si="36"/>
        <v>259</v>
      </c>
      <c r="AC187" s="24">
        <f t="shared" si="37"/>
        <v>175.4</v>
      </c>
      <c r="AD187" s="15">
        <f t="shared" si="38"/>
        <v>178</v>
      </c>
    </row>
    <row r="188" spans="1:30" x14ac:dyDescent="0.25">
      <c r="A188" s="15" t="s">
        <v>39</v>
      </c>
      <c r="B188" s="15">
        <v>12</v>
      </c>
      <c r="C188" s="33">
        <v>9106</v>
      </c>
      <c r="D188" s="18">
        <v>45.7</v>
      </c>
      <c r="E188" s="18">
        <v>24.06</v>
      </c>
      <c r="F188" s="26">
        <f t="shared" si="43"/>
        <v>0.71079002563505012</v>
      </c>
      <c r="G188" s="18">
        <v>0.61</v>
      </c>
      <c r="H188" s="18">
        <v>41.99</v>
      </c>
      <c r="I188" s="18">
        <v>5.08</v>
      </c>
      <c r="J188" s="18">
        <v>11.12</v>
      </c>
      <c r="K188" s="37">
        <f t="shared" ref="K188:K211" si="46">(F188/E188)*100</f>
        <v>2.9542395080426025</v>
      </c>
      <c r="L188" s="18">
        <v>85.82</v>
      </c>
      <c r="M188" s="18">
        <v>57.29</v>
      </c>
      <c r="N188" s="18">
        <v>2.5499999999999998</v>
      </c>
      <c r="O188" s="18">
        <v>1.39</v>
      </c>
      <c r="P188" s="18">
        <f t="shared" si="45"/>
        <v>2.1253521640594264</v>
      </c>
      <c r="Q188" s="18">
        <v>9.76</v>
      </c>
      <c r="R188" s="18">
        <v>2.69</v>
      </c>
      <c r="S188" s="18">
        <v>0.22</v>
      </c>
      <c r="T188" s="18">
        <v>7.06</v>
      </c>
      <c r="U188" s="18">
        <v>7.0000000000000007E-2</v>
      </c>
      <c r="V188" s="18">
        <v>88.62</v>
      </c>
      <c r="X188" s="15">
        <f t="shared" si="32"/>
        <v>294</v>
      </c>
      <c r="Y188" s="15">
        <f t="shared" si="33"/>
        <v>2</v>
      </c>
      <c r="Z188" s="15">
        <f t="shared" si="34"/>
        <v>29</v>
      </c>
      <c r="AA188" s="15">
        <f t="shared" si="35"/>
        <v>312</v>
      </c>
      <c r="AB188" s="15">
        <f t="shared" si="36"/>
        <v>241</v>
      </c>
      <c r="AC188" s="24">
        <f t="shared" si="37"/>
        <v>175.6</v>
      </c>
      <c r="AD188" s="15">
        <f t="shared" si="38"/>
        <v>179</v>
      </c>
    </row>
    <row r="189" spans="1:30" x14ac:dyDescent="0.25">
      <c r="A189" s="15" t="s">
        <v>21</v>
      </c>
      <c r="B189" s="15">
        <v>3683</v>
      </c>
      <c r="C189" s="33">
        <v>1501</v>
      </c>
      <c r="D189" s="18">
        <v>13.76</v>
      </c>
      <c r="E189" s="18">
        <v>5.69</v>
      </c>
      <c r="F189" s="26">
        <f t="shared" si="43"/>
        <v>2.4656048128605952E-2</v>
      </c>
      <c r="G189" s="18">
        <v>0.05</v>
      </c>
      <c r="H189" s="18">
        <v>11.19</v>
      </c>
      <c r="I189" s="18">
        <v>2.52</v>
      </c>
      <c r="J189" s="18">
        <v>18.32</v>
      </c>
      <c r="K189" s="37">
        <f t="shared" si="46"/>
        <v>0.43332246271715208</v>
      </c>
      <c r="L189" s="18">
        <v>202.79</v>
      </c>
      <c r="M189" s="18">
        <v>50.87</v>
      </c>
      <c r="N189" s="18">
        <v>0.88</v>
      </c>
      <c r="O189" s="18">
        <v>0.34</v>
      </c>
      <c r="P189" s="18">
        <f t="shared" si="45"/>
        <v>1.2744778315210354</v>
      </c>
      <c r="Q189" s="18">
        <v>4.5199999999999996</v>
      </c>
      <c r="R189" s="18">
        <v>2.1</v>
      </c>
      <c r="S189" s="18">
        <v>0.64</v>
      </c>
      <c r="T189" s="18">
        <v>2.4300000000000002</v>
      </c>
      <c r="U189" s="18">
        <v>0.77</v>
      </c>
      <c r="V189" s="18">
        <v>53.47</v>
      </c>
      <c r="X189" s="15">
        <f t="shared" si="32"/>
        <v>90</v>
      </c>
      <c r="Y189" s="15">
        <f t="shared" si="33"/>
        <v>305</v>
      </c>
      <c r="Z189" s="15">
        <f t="shared" si="34"/>
        <v>198</v>
      </c>
      <c r="AA189" s="15">
        <f t="shared" si="35"/>
        <v>22</v>
      </c>
      <c r="AB189" s="15">
        <f t="shared" si="36"/>
        <v>264</v>
      </c>
      <c r="AC189" s="24">
        <f t="shared" si="37"/>
        <v>175.8</v>
      </c>
      <c r="AD189" s="15">
        <f t="shared" si="38"/>
        <v>180</v>
      </c>
    </row>
    <row r="190" spans="1:30" x14ac:dyDescent="0.25">
      <c r="A190" t="s">
        <v>324</v>
      </c>
      <c r="B190">
        <v>62976</v>
      </c>
      <c r="C190" s="1">
        <v>3870</v>
      </c>
      <c r="D190" s="14">
        <v>45.58</v>
      </c>
      <c r="E190" s="14">
        <v>26.6</v>
      </c>
      <c r="F190" s="12">
        <f t="shared" si="43"/>
        <v>7.6946752847029856E-2</v>
      </c>
      <c r="G190" s="14">
        <v>0.05</v>
      </c>
      <c r="H190" s="14">
        <v>40.9</v>
      </c>
      <c r="I190" s="14">
        <v>4.6900000000000004</v>
      </c>
      <c r="J190" s="14">
        <v>10.29</v>
      </c>
      <c r="K190" s="12">
        <f t="shared" si="46"/>
        <v>0.28927350694372123</v>
      </c>
      <c r="L190" s="14">
        <v>64.98</v>
      </c>
      <c r="M190" s="14">
        <v>65.040000000000006</v>
      </c>
      <c r="N190" s="14">
        <v>0.18</v>
      </c>
      <c r="O190" s="14">
        <v>0.15</v>
      </c>
      <c r="P190" s="13">
        <f t="shared" si="45"/>
        <v>1.9284900462914749</v>
      </c>
      <c r="Q190" s="14">
        <v>5.22</v>
      </c>
      <c r="R190" s="14">
        <v>2.4900000000000002</v>
      </c>
      <c r="S190" s="14">
        <v>0.78</v>
      </c>
      <c r="T190" s="14">
        <v>3.46</v>
      </c>
      <c r="U190" s="14">
        <v>0.32</v>
      </c>
      <c r="V190" s="14">
        <v>78.680000000000007</v>
      </c>
      <c r="X190" s="15">
        <f t="shared" si="32"/>
        <v>233</v>
      </c>
      <c r="Y190" s="15">
        <f t="shared" si="33"/>
        <v>141</v>
      </c>
      <c r="Z190" s="15">
        <f t="shared" si="34"/>
        <v>57</v>
      </c>
      <c r="AA190" s="15">
        <f t="shared" si="35"/>
        <v>238</v>
      </c>
      <c r="AB190" s="15">
        <f t="shared" si="36"/>
        <v>213</v>
      </c>
      <c r="AC190" s="24">
        <f t="shared" si="37"/>
        <v>176.4</v>
      </c>
      <c r="AD190" s="15">
        <f t="shared" si="38"/>
        <v>181</v>
      </c>
    </row>
    <row r="191" spans="1:30" x14ac:dyDescent="0.25">
      <c r="A191" s="21" t="s">
        <v>137</v>
      </c>
      <c r="B191" s="21">
        <v>15073</v>
      </c>
      <c r="C191" s="22">
        <v>1140</v>
      </c>
      <c r="D191" s="14">
        <v>8.7899999999999991</v>
      </c>
      <c r="E191" s="14">
        <v>3.41</v>
      </c>
      <c r="F191" s="35">
        <f t="shared" si="43"/>
        <v>2.6483050847457626E-2</v>
      </c>
      <c r="G191" s="14">
        <v>0.05</v>
      </c>
      <c r="H191" s="14">
        <v>7.61</v>
      </c>
      <c r="I191" s="14">
        <v>1.1599999999999999</v>
      </c>
      <c r="J191" s="14">
        <v>13.24</v>
      </c>
      <c r="K191" s="26">
        <f t="shared" si="46"/>
        <v>0.77662905711019425</v>
      </c>
      <c r="L191" s="14">
        <v>188.8</v>
      </c>
      <c r="M191" s="14">
        <v>44.81</v>
      </c>
      <c r="N191" s="14">
        <v>1.53</v>
      </c>
      <c r="O191" s="14">
        <v>0.52</v>
      </c>
      <c r="P191" s="18">
        <f t="shared" si="45"/>
        <v>1.4935174175196042</v>
      </c>
      <c r="Q191" s="14">
        <v>7.43</v>
      </c>
      <c r="R191" s="14">
        <v>2.2000000000000002</v>
      </c>
      <c r="S191" s="14">
        <v>0.23</v>
      </c>
      <c r="T191" s="14">
        <v>4.03</v>
      </c>
      <c r="U191" s="14">
        <v>0.6</v>
      </c>
      <c r="V191" s="14">
        <v>77.88</v>
      </c>
      <c r="X191" s="15">
        <f t="shared" si="32"/>
        <v>141</v>
      </c>
      <c r="Y191" s="15">
        <f t="shared" si="33"/>
        <v>68</v>
      </c>
      <c r="Z191" s="15">
        <f t="shared" si="34"/>
        <v>157</v>
      </c>
      <c r="AA191" s="15">
        <f t="shared" si="35"/>
        <v>227</v>
      </c>
      <c r="AB191" s="15">
        <f t="shared" si="36"/>
        <v>290</v>
      </c>
      <c r="AC191" s="24">
        <f t="shared" si="37"/>
        <v>176.6</v>
      </c>
      <c r="AD191" s="15">
        <f t="shared" si="38"/>
        <v>182</v>
      </c>
    </row>
    <row r="192" spans="1:30" x14ac:dyDescent="0.25">
      <c r="A192" s="21" t="s">
        <v>140</v>
      </c>
      <c r="B192" s="21">
        <v>66369</v>
      </c>
      <c r="C192" s="22">
        <v>4099</v>
      </c>
      <c r="D192" s="14">
        <v>92.55</v>
      </c>
      <c r="E192" s="14">
        <v>65.510000000000005</v>
      </c>
      <c r="F192" s="35">
        <f t="shared" si="43"/>
        <v>0.19384018953262977</v>
      </c>
      <c r="G192" s="14">
        <v>0.18</v>
      </c>
      <c r="H192" s="14">
        <v>69.099999999999994</v>
      </c>
      <c r="I192" s="14">
        <v>15.45</v>
      </c>
      <c r="J192" s="14">
        <v>16.690000000000001</v>
      </c>
      <c r="K192" s="26">
        <f t="shared" si="46"/>
        <v>0.29589404599699243</v>
      </c>
      <c r="L192" s="14">
        <v>92.86</v>
      </c>
      <c r="M192" s="14">
        <v>94.81</v>
      </c>
      <c r="N192" s="14">
        <v>0.27</v>
      </c>
      <c r="O192" s="14">
        <v>0.15</v>
      </c>
      <c r="P192" s="18">
        <f t="shared" si="45"/>
        <v>1.9726269733132828</v>
      </c>
      <c r="Q192" s="14">
        <v>4.7300000000000004</v>
      </c>
      <c r="R192" s="14">
        <v>2.0299999999999998</v>
      </c>
      <c r="S192" s="14">
        <v>1.07</v>
      </c>
      <c r="T192" s="14">
        <v>2.81</v>
      </c>
      <c r="U192" s="14">
        <v>0.38</v>
      </c>
      <c r="V192" s="14">
        <v>68.62</v>
      </c>
      <c r="X192" s="15">
        <f t="shared" si="32"/>
        <v>216</v>
      </c>
      <c r="Y192" s="15">
        <f t="shared" si="33"/>
        <v>257</v>
      </c>
      <c r="Z192" s="15">
        <f t="shared" si="34"/>
        <v>236</v>
      </c>
      <c r="AA192" s="15">
        <f t="shared" si="35"/>
        <v>114</v>
      </c>
      <c r="AB192" s="15">
        <f t="shared" si="36"/>
        <v>66</v>
      </c>
      <c r="AC192" s="24">
        <f t="shared" si="37"/>
        <v>177.8</v>
      </c>
      <c r="AD192" s="15">
        <f t="shared" si="38"/>
        <v>183</v>
      </c>
    </row>
    <row r="193" spans="1:30" x14ac:dyDescent="0.25">
      <c r="A193" s="21" t="s">
        <v>106</v>
      </c>
      <c r="B193" s="21">
        <v>67951</v>
      </c>
      <c r="C193" s="22">
        <v>15266</v>
      </c>
      <c r="D193" s="14">
        <v>148.25</v>
      </c>
      <c r="E193" s="14">
        <v>106.58</v>
      </c>
      <c r="F193" s="35">
        <f t="shared" si="43"/>
        <v>0.55743174512755833</v>
      </c>
      <c r="G193" s="14">
        <v>1.37</v>
      </c>
      <c r="H193" s="14">
        <v>129.21</v>
      </c>
      <c r="I193" s="14">
        <v>13.36</v>
      </c>
      <c r="J193" s="14">
        <v>9.01</v>
      </c>
      <c r="K193" s="26">
        <f t="shared" si="46"/>
        <v>0.52301721254227662</v>
      </c>
      <c r="L193" s="14">
        <v>245.77</v>
      </c>
      <c r="M193" s="14">
        <v>82.49</v>
      </c>
      <c r="N193" s="14">
        <v>1.28</v>
      </c>
      <c r="O193" s="14">
        <v>0.46</v>
      </c>
      <c r="P193" s="18">
        <f t="shared" si="45"/>
        <v>1.136993940309297</v>
      </c>
      <c r="Q193" s="14">
        <v>4.42</v>
      </c>
      <c r="R193" s="14">
        <v>2.2400000000000002</v>
      </c>
      <c r="S193" s="14">
        <v>1.01</v>
      </c>
      <c r="T193" s="14">
        <v>2.71</v>
      </c>
      <c r="U193" s="14">
        <v>0.35</v>
      </c>
      <c r="V193" s="14">
        <v>70.27</v>
      </c>
      <c r="X193" s="15">
        <f t="shared" si="32"/>
        <v>224</v>
      </c>
      <c r="Y193" s="15">
        <f t="shared" si="33"/>
        <v>269</v>
      </c>
      <c r="Z193" s="15">
        <f t="shared" si="34"/>
        <v>133</v>
      </c>
      <c r="AA193" s="15">
        <f t="shared" si="35"/>
        <v>140</v>
      </c>
      <c r="AB193" s="15">
        <f t="shared" si="36"/>
        <v>129</v>
      </c>
      <c r="AC193" s="24">
        <f t="shared" si="37"/>
        <v>179</v>
      </c>
      <c r="AD193" s="15">
        <f t="shared" si="38"/>
        <v>184</v>
      </c>
    </row>
    <row r="194" spans="1:30" x14ac:dyDescent="0.25">
      <c r="A194" s="15" t="s">
        <v>298</v>
      </c>
      <c r="B194" s="15">
        <v>64421</v>
      </c>
      <c r="C194" s="25">
        <v>4357</v>
      </c>
      <c r="D194" s="18">
        <v>37.9</v>
      </c>
      <c r="E194" s="18">
        <v>26.62</v>
      </c>
      <c r="F194" s="26">
        <f t="shared" si="43"/>
        <v>9.7408922657315405E-2</v>
      </c>
      <c r="G194" s="18">
        <v>0.15</v>
      </c>
      <c r="H194" s="18">
        <v>34.159999999999997</v>
      </c>
      <c r="I194" s="18">
        <v>3.2</v>
      </c>
      <c r="J194" s="18">
        <v>8.4499999999999993</v>
      </c>
      <c r="K194" s="12">
        <f t="shared" si="46"/>
        <v>0.36592382666159057</v>
      </c>
      <c r="L194" s="18">
        <v>153.99</v>
      </c>
      <c r="M194" s="18">
        <v>77.94</v>
      </c>
      <c r="N194" s="18">
        <v>0.55000000000000004</v>
      </c>
      <c r="O194" s="18">
        <v>0.11</v>
      </c>
      <c r="P194" s="13">
        <f t="shared" si="45"/>
        <v>3.3265802423780961</v>
      </c>
      <c r="Q194" s="18">
        <v>5.43</v>
      </c>
      <c r="R194" s="18">
        <v>2</v>
      </c>
      <c r="S194" s="18">
        <v>0.44</v>
      </c>
      <c r="T194" s="18">
        <v>4.0999999999999996</v>
      </c>
      <c r="U194" s="18">
        <v>0.54</v>
      </c>
      <c r="V194" s="18">
        <v>83.12</v>
      </c>
      <c r="X194" s="15">
        <f t="shared" si="32"/>
        <v>164</v>
      </c>
      <c r="Y194" s="15">
        <f t="shared" si="33"/>
        <v>59</v>
      </c>
      <c r="Z194" s="15">
        <f t="shared" si="34"/>
        <v>247</v>
      </c>
      <c r="AA194" s="15">
        <f t="shared" si="35"/>
        <v>275</v>
      </c>
      <c r="AB194" s="15">
        <f t="shared" si="36"/>
        <v>152</v>
      </c>
      <c r="AC194" s="24">
        <f t="shared" si="37"/>
        <v>179.4</v>
      </c>
      <c r="AD194" s="15">
        <f t="shared" si="38"/>
        <v>185</v>
      </c>
    </row>
    <row r="195" spans="1:30" x14ac:dyDescent="0.25">
      <c r="A195" t="s">
        <v>270</v>
      </c>
      <c r="B195">
        <v>66595</v>
      </c>
      <c r="C195" s="1">
        <v>22721</v>
      </c>
      <c r="D195" s="14">
        <v>290.22000000000003</v>
      </c>
      <c r="E195" s="14">
        <v>221.13</v>
      </c>
      <c r="F195" s="12">
        <f t="shared" si="43"/>
        <v>0.58399999999999996</v>
      </c>
      <c r="G195" s="14">
        <v>2.92</v>
      </c>
      <c r="H195" s="14">
        <v>241.6</v>
      </c>
      <c r="I195" s="14">
        <v>28.23</v>
      </c>
      <c r="J195" s="14">
        <v>9.73</v>
      </c>
      <c r="K195" s="12">
        <f t="shared" si="46"/>
        <v>0.26409804187581964</v>
      </c>
      <c r="L195" s="14">
        <v>500</v>
      </c>
      <c r="M195" s="14">
        <v>91.53</v>
      </c>
      <c r="N195" s="14">
        <v>1.32</v>
      </c>
      <c r="O195" s="14">
        <v>0.05</v>
      </c>
      <c r="P195" s="13">
        <f t="shared" si="45"/>
        <v>5.2819608375163929</v>
      </c>
      <c r="Q195" s="14">
        <v>4.67</v>
      </c>
      <c r="R195" s="14">
        <v>1.45</v>
      </c>
      <c r="S195" s="14">
        <v>1.2</v>
      </c>
      <c r="T195" s="14">
        <v>2.86</v>
      </c>
      <c r="U195" s="14">
        <v>0.57999999999999996</v>
      </c>
      <c r="V195" s="14">
        <v>66.36</v>
      </c>
      <c r="X195" s="15">
        <f t="shared" si="32"/>
        <v>151</v>
      </c>
      <c r="Y195" s="15">
        <f t="shared" si="33"/>
        <v>248</v>
      </c>
      <c r="Z195" s="15">
        <f t="shared" si="34"/>
        <v>325</v>
      </c>
      <c r="AA195" s="15">
        <f t="shared" si="35"/>
        <v>91</v>
      </c>
      <c r="AB195" s="15">
        <f t="shared" si="36"/>
        <v>85</v>
      </c>
      <c r="AC195" s="24">
        <f t="shared" si="37"/>
        <v>180</v>
      </c>
      <c r="AD195" s="15">
        <f t="shared" si="38"/>
        <v>186</v>
      </c>
    </row>
    <row r="196" spans="1:30" x14ac:dyDescent="0.25">
      <c r="A196" s="15" t="s">
        <v>7</v>
      </c>
      <c r="B196" s="15">
        <v>68680</v>
      </c>
      <c r="C196" s="33">
        <v>4885</v>
      </c>
      <c r="D196" s="18">
        <v>35.32</v>
      </c>
      <c r="E196" s="18">
        <v>21.77</v>
      </c>
      <c r="F196" s="26">
        <f t="shared" si="43"/>
        <v>0.14342555750902192</v>
      </c>
      <c r="G196" s="18">
        <v>0.31</v>
      </c>
      <c r="H196" s="18">
        <v>31.59</v>
      </c>
      <c r="I196" s="18">
        <v>3.58</v>
      </c>
      <c r="J196" s="18">
        <v>10.130000000000001</v>
      </c>
      <c r="K196" s="37">
        <f t="shared" si="46"/>
        <v>0.65882203724860777</v>
      </c>
      <c r="L196" s="18">
        <v>216.14</v>
      </c>
      <c r="M196" s="18">
        <v>68.930000000000007</v>
      </c>
      <c r="N196" s="18">
        <v>1.42</v>
      </c>
      <c r="O196" s="18">
        <v>0.48</v>
      </c>
      <c r="P196" s="18">
        <f t="shared" si="45"/>
        <v>1.3725459109345997</v>
      </c>
      <c r="Q196" s="18">
        <v>6.16</v>
      </c>
      <c r="R196" s="18">
        <v>2.39</v>
      </c>
      <c r="S196" s="18">
        <v>0.35</v>
      </c>
      <c r="T196" s="18">
        <v>4.33</v>
      </c>
      <c r="U196" s="18">
        <v>0.15</v>
      </c>
      <c r="V196" s="18">
        <v>85.57</v>
      </c>
      <c r="X196" s="15">
        <f t="shared" si="32"/>
        <v>283</v>
      </c>
      <c r="Y196" s="15">
        <f t="shared" si="33"/>
        <v>44</v>
      </c>
      <c r="Z196" s="15">
        <f t="shared" si="34"/>
        <v>77</v>
      </c>
      <c r="AA196" s="15">
        <f t="shared" si="35"/>
        <v>299</v>
      </c>
      <c r="AB196" s="15">
        <f t="shared" si="36"/>
        <v>199</v>
      </c>
      <c r="AC196" s="24">
        <f t="shared" si="37"/>
        <v>180.4</v>
      </c>
      <c r="AD196" s="15">
        <f t="shared" si="38"/>
        <v>187</v>
      </c>
    </row>
    <row r="197" spans="1:30" x14ac:dyDescent="0.25">
      <c r="A197" s="21" t="s">
        <v>121</v>
      </c>
      <c r="B197" s="21">
        <v>67340</v>
      </c>
      <c r="C197" s="22">
        <v>2625</v>
      </c>
      <c r="D197" s="14">
        <v>36.99</v>
      </c>
      <c r="E197" s="14">
        <v>12.07</v>
      </c>
      <c r="F197" s="35">
        <f t="shared" si="43"/>
        <v>9.6321714526518554E-2</v>
      </c>
      <c r="G197" s="14">
        <v>0.16</v>
      </c>
      <c r="H197" s="14">
        <v>31.49</v>
      </c>
      <c r="I197" s="14">
        <v>5.45</v>
      </c>
      <c r="J197" s="14">
        <v>14.74</v>
      </c>
      <c r="K197" s="26">
        <f t="shared" si="46"/>
        <v>0.79802580386510813</v>
      </c>
      <c r="L197" s="14">
        <v>166.11</v>
      </c>
      <c r="M197" s="14">
        <v>38.32</v>
      </c>
      <c r="N197" s="14">
        <v>1.3</v>
      </c>
      <c r="O197" s="14">
        <v>-0.01</v>
      </c>
      <c r="P197" s="18">
        <v>5</v>
      </c>
      <c r="Q197" s="14">
        <v>4.25</v>
      </c>
      <c r="R197" s="14">
        <v>2.2799999999999998</v>
      </c>
      <c r="S197" s="14">
        <v>0.37</v>
      </c>
      <c r="T197" s="14">
        <v>2.57</v>
      </c>
      <c r="U197" s="14">
        <v>0.74</v>
      </c>
      <c r="V197" s="14">
        <v>67.540000000000006</v>
      </c>
      <c r="X197" s="15">
        <f t="shared" si="32"/>
        <v>97</v>
      </c>
      <c r="Y197" s="15">
        <f t="shared" si="33"/>
        <v>288</v>
      </c>
      <c r="Z197" s="15">
        <f t="shared" si="34"/>
        <v>110</v>
      </c>
      <c r="AA197" s="15">
        <f t="shared" si="35"/>
        <v>102</v>
      </c>
      <c r="AB197" s="15">
        <f t="shared" si="36"/>
        <v>306</v>
      </c>
      <c r="AC197" s="24">
        <f t="shared" si="37"/>
        <v>180.6</v>
      </c>
      <c r="AD197" s="15">
        <f t="shared" si="38"/>
        <v>188</v>
      </c>
    </row>
    <row r="198" spans="1:30" x14ac:dyDescent="0.25">
      <c r="A198" s="15" t="s">
        <v>307</v>
      </c>
      <c r="B198" s="15">
        <v>66207</v>
      </c>
      <c r="C198" s="25">
        <v>3544</v>
      </c>
      <c r="D198" s="18">
        <v>45.64</v>
      </c>
      <c r="E198" s="18">
        <v>12.04</v>
      </c>
      <c r="F198" s="26">
        <f t="shared" si="43"/>
        <v>0.12738853503184713</v>
      </c>
      <c r="G198" s="18">
        <v>0.01</v>
      </c>
      <c r="H198" s="18">
        <v>36.06</v>
      </c>
      <c r="I198" s="18">
        <v>9.4600000000000009</v>
      </c>
      <c r="J198" s="18">
        <v>20.73</v>
      </c>
      <c r="K198" s="26">
        <f t="shared" si="46"/>
        <v>1.0580443108957405</v>
      </c>
      <c r="L198" s="18">
        <v>7.85</v>
      </c>
      <c r="M198" s="18">
        <v>33.380000000000003</v>
      </c>
      <c r="N198" s="18">
        <v>0.05</v>
      </c>
      <c r="O198" s="18">
        <v>0.15</v>
      </c>
      <c r="P198" s="18">
        <f>K198/O198</f>
        <v>7.0536287393049371</v>
      </c>
      <c r="Q198" s="18">
        <v>5.51</v>
      </c>
      <c r="R198" s="18">
        <v>2.21</v>
      </c>
      <c r="S198" s="18">
        <v>0.28000000000000003</v>
      </c>
      <c r="T198" s="18">
        <v>2.86</v>
      </c>
      <c r="U198" s="18">
        <v>0.86</v>
      </c>
      <c r="V198" s="18">
        <v>69.62</v>
      </c>
      <c r="X198" s="15">
        <f t="shared" si="32"/>
        <v>65</v>
      </c>
      <c r="Y198" s="15">
        <f t="shared" si="33"/>
        <v>248</v>
      </c>
      <c r="Z198" s="15">
        <f t="shared" si="34"/>
        <v>146</v>
      </c>
      <c r="AA198" s="15">
        <f t="shared" si="35"/>
        <v>129</v>
      </c>
      <c r="AB198" s="15">
        <f t="shared" si="36"/>
        <v>319</v>
      </c>
      <c r="AC198" s="24">
        <f t="shared" si="37"/>
        <v>181.4</v>
      </c>
      <c r="AD198" s="15">
        <f t="shared" si="38"/>
        <v>189</v>
      </c>
    </row>
    <row r="199" spans="1:30" x14ac:dyDescent="0.25">
      <c r="A199" s="21" t="s">
        <v>213</v>
      </c>
      <c r="B199" s="21">
        <v>67709</v>
      </c>
      <c r="C199" s="22">
        <v>35863</v>
      </c>
      <c r="D199" s="14">
        <v>574.98</v>
      </c>
      <c r="E199" s="14">
        <v>348.2</v>
      </c>
      <c r="F199" s="35">
        <f t="shared" si="43"/>
        <v>0.51177072671443191</v>
      </c>
      <c r="G199" s="14">
        <v>0.3</v>
      </c>
      <c r="H199" s="14">
        <v>493.57</v>
      </c>
      <c r="I199" s="14">
        <v>78.209999999999994</v>
      </c>
      <c r="J199" s="14">
        <v>13.6</v>
      </c>
      <c r="K199" s="12">
        <f t="shared" si="46"/>
        <v>0.14697608463941181</v>
      </c>
      <c r="L199" s="14">
        <v>58.62</v>
      </c>
      <c r="M199" s="14">
        <v>70.55</v>
      </c>
      <c r="N199" s="14">
        <v>0.09</v>
      </c>
      <c r="O199" s="14">
        <v>0.06</v>
      </c>
      <c r="P199" s="13">
        <f>K199/O199</f>
        <v>2.4496014106568635</v>
      </c>
      <c r="Q199" s="14">
        <v>4.03</v>
      </c>
      <c r="R199" s="14">
        <v>1.98</v>
      </c>
      <c r="S199" s="14">
        <v>0.99</v>
      </c>
      <c r="T199" s="14">
        <v>2.34</v>
      </c>
      <c r="U199" s="14">
        <v>0.71</v>
      </c>
      <c r="V199" s="14">
        <v>59.51</v>
      </c>
      <c r="X199" s="15">
        <f t="shared" si="32"/>
        <v>107</v>
      </c>
      <c r="Y199" s="15">
        <f t="shared" si="33"/>
        <v>319</v>
      </c>
      <c r="Z199" s="15">
        <f t="shared" si="34"/>
        <v>250</v>
      </c>
      <c r="AA199" s="15">
        <f t="shared" si="35"/>
        <v>41</v>
      </c>
      <c r="AB199" s="15">
        <f t="shared" si="36"/>
        <v>191</v>
      </c>
      <c r="AC199" s="24">
        <f t="shared" si="37"/>
        <v>181.6</v>
      </c>
      <c r="AD199" s="15">
        <f t="shared" si="38"/>
        <v>190</v>
      </c>
    </row>
    <row r="200" spans="1:30" x14ac:dyDescent="0.25">
      <c r="A200" t="s">
        <v>274</v>
      </c>
      <c r="B200">
        <v>24528</v>
      </c>
      <c r="C200" s="1">
        <v>2758</v>
      </c>
      <c r="D200" s="14">
        <v>43.12</v>
      </c>
      <c r="E200" s="14">
        <v>24.59</v>
      </c>
      <c r="F200" s="12">
        <f t="shared" si="43"/>
        <v>0.37635395630622359</v>
      </c>
      <c r="G200" s="14">
        <v>0.41</v>
      </c>
      <c r="H200" s="14">
        <v>37.99</v>
      </c>
      <c r="I200" s="14">
        <v>5.08</v>
      </c>
      <c r="J200" s="14">
        <v>11.78</v>
      </c>
      <c r="K200" s="12">
        <f t="shared" si="46"/>
        <v>1.5305162924205922</v>
      </c>
      <c r="L200" s="14">
        <v>108.94</v>
      </c>
      <c r="M200" s="14">
        <v>64.75</v>
      </c>
      <c r="N200" s="14">
        <v>1.68</v>
      </c>
      <c r="O200" s="14">
        <v>0.05</v>
      </c>
      <c r="P200" s="13">
        <f>K200/O200</f>
        <v>30.610325848411843</v>
      </c>
      <c r="Q200" s="14">
        <v>5.07</v>
      </c>
      <c r="R200" s="14">
        <v>2.15</v>
      </c>
      <c r="S200" s="14">
        <v>0.75</v>
      </c>
      <c r="T200" s="14">
        <v>3.24</v>
      </c>
      <c r="U200" s="14">
        <v>0.32</v>
      </c>
      <c r="V200" s="14">
        <v>67.87</v>
      </c>
      <c r="X200" s="15">
        <f t="shared" si="32"/>
        <v>233</v>
      </c>
      <c r="Y200" s="15">
        <f t="shared" si="33"/>
        <v>183</v>
      </c>
      <c r="Z200" s="15">
        <f t="shared" si="34"/>
        <v>172</v>
      </c>
      <c r="AA200" s="15">
        <f t="shared" si="35"/>
        <v>106</v>
      </c>
      <c r="AB200" s="15">
        <f t="shared" si="36"/>
        <v>214</v>
      </c>
      <c r="AC200" s="24">
        <f t="shared" si="37"/>
        <v>181.6</v>
      </c>
      <c r="AD200" s="15">
        <f t="shared" si="38"/>
        <v>190</v>
      </c>
    </row>
    <row r="201" spans="1:30" x14ac:dyDescent="0.25">
      <c r="A201" s="15" t="s">
        <v>309</v>
      </c>
      <c r="B201" s="15">
        <v>24816</v>
      </c>
      <c r="C201" s="25">
        <v>1861</v>
      </c>
      <c r="D201" s="18">
        <v>20.14</v>
      </c>
      <c r="E201" s="18">
        <v>9.8699999999999992</v>
      </c>
      <c r="F201" s="26">
        <f t="shared" si="43"/>
        <v>3.5097725228683617E-2</v>
      </c>
      <c r="G201" s="18">
        <v>0.32</v>
      </c>
      <c r="H201" s="18">
        <v>17.64</v>
      </c>
      <c r="I201" s="18">
        <v>2.4700000000000002</v>
      </c>
      <c r="J201" s="18">
        <v>12.29</v>
      </c>
      <c r="K201" s="26">
        <f t="shared" si="46"/>
        <v>0.35560005297551789</v>
      </c>
      <c r="L201" s="18">
        <v>911.74</v>
      </c>
      <c r="M201" s="18">
        <v>55.94</v>
      </c>
      <c r="N201" s="18">
        <v>3.19</v>
      </c>
      <c r="O201" s="18">
        <v>0.09</v>
      </c>
      <c r="P201" s="18">
        <f>K201/O201</f>
        <v>3.9511116997279765</v>
      </c>
      <c r="Q201" s="18">
        <v>5.88</v>
      </c>
      <c r="R201" s="18">
        <v>2.21</v>
      </c>
      <c r="S201" s="18">
        <v>0.73</v>
      </c>
      <c r="T201" s="18">
        <v>3.38</v>
      </c>
      <c r="U201" s="18">
        <v>0.51</v>
      </c>
      <c r="V201" s="18">
        <v>73.23</v>
      </c>
      <c r="X201" s="15">
        <f t="shared" si="32"/>
        <v>181</v>
      </c>
      <c r="Y201" s="15">
        <f t="shared" si="33"/>
        <v>157</v>
      </c>
      <c r="Z201" s="15">
        <f t="shared" si="34"/>
        <v>146</v>
      </c>
      <c r="AA201" s="15">
        <f t="shared" si="35"/>
        <v>179</v>
      </c>
      <c r="AB201" s="15">
        <f t="shared" si="36"/>
        <v>245</v>
      </c>
      <c r="AC201" s="24">
        <f t="shared" si="37"/>
        <v>181.6</v>
      </c>
      <c r="AD201" s="15">
        <f t="shared" si="38"/>
        <v>190</v>
      </c>
    </row>
    <row r="202" spans="1:30" x14ac:dyDescent="0.25">
      <c r="A202" s="21" t="s">
        <v>255</v>
      </c>
      <c r="B202" s="21">
        <v>12091</v>
      </c>
      <c r="C202" s="21">
        <v>468</v>
      </c>
      <c r="D202" s="14">
        <v>2.75</v>
      </c>
      <c r="E202" s="14">
        <v>1.32</v>
      </c>
      <c r="F202" s="23">
        <f t="shared" si="43"/>
        <v>3.205641929796442E-2</v>
      </c>
      <c r="G202" s="14">
        <v>0.04</v>
      </c>
      <c r="H202" s="14">
        <v>2.39</v>
      </c>
      <c r="I202" s="14">
        <v>0.35</v>
      </c>
      <c r="J202" s="14">
        <v>12.86</v>
      </c>
      <c r="K202" s="12">
        <f t="shared" si="46"/>
        <v>2.4285166134821528</v>
      </c>
      <c r="L202" s="14">
        <v>124.78</v>
      </c>
      <c r="M202" s="14">
        <v>55.08</v>
      </c>
      <c r="N202" s="14">
        <v>3.14</v>
      </c>
      <c r="O202" s="14">
        <v>0</v>
      </c>
      <c r="P202" s="13"/>
      <c r="Q202" s="14">
        <v>6.42</v>
      </c>
      <c r="R202" s="14">
        <v>1.93</v>
      </c>
      <c r="S202" s="14">
        <v>0.1</v>
      </c>
      <c r="T202" s="14">
        <v>3.82</v>
      </c>
      <c r="U202" s="14">
        <v>0.59</v>
      </c>
      <c r="V202" s="14">
        <v>71.58</v>
      </c>
      <c r="X202" s="15">
        <f t="shared" ref="X202:X265" si="47">RANK(U202,$U$10:$U$383)</f>
        <v>146</v>
      </c>
      <c r="Y202" s="15">
        <f t="shared" ref="Y202:Y265" si="48">RANK(T202,$T$10:$T$383)</f>
        <v>90</v>
      </c>
      <c r="Z202" s="15">
        <f t="shared" ref="Z202:Z265" si="49">RANK(R202,$R$10:$R$383)</f>
        <v>270</v>
      </c>
      <c r="AA202" s="15">
        <f t="shared" ref="AA202:AA265" si="50">RANK(V202,$V$10:$V$383,1)</f>
        <v>156</v>
      </c>
      <c r="AB202" s="15">
        <f t="shared" ref="AB202:AB265" si="51">RANK(M202,$M$10:$M$383)</f>
        <v>247</v>
      </c>
      <c r="AC202" s="24">
        <f t="shared" ref="AC202:AC265" si="52">AVERAGE(X202:AB202)</f>
        <v>181.8</v>
      </c>
      <c r="AD202" s="15">
        <f t="shared" ref="AD202:AD265" si="53">RANK(AC202,$AC$10:$AC$383,1)</f>
        <v>193</v>
      </c>
    </row>
    <row r="203" spans="1:30" x14ac:dyDescent="0.25">
      <c r="A203" s="15" t="s">
        <v>55</v>
      </c>
      <c r="B203" s="15">
        <v>1049</v>
      </c>
      <c r="C203" s="33">
        <v>6672</v>
      </c>
      <c r="D203" s="18">
        <v>76.010000000000005</v>
      </c>
      <c r="E203" s="18">
        <v>27.1</v>
      </c>
      <c r="F203" s="26">
        <f t="shared" si="43"/>
        <v>0.23186485591255385</v>
      </c>
      <c r="G203" s="18">
        <v>0.14000000000000001</v>
      </c>
      <c r="H203" s="18">
        <v>67.03</v>
      </c>
      <c r="I203" s="18">
        <v>8.75</v>
      </c>
      <c r="J203" s="18">
        <v>11.51</v>
      </c>
      <c r="K203" s="37">
        <f t="shared" si="46"/>
        <v>0.85558987421606592</v>
      </c>
      <c r="L203" s="18">
        <v>60.38</v>
      </c>
      <c r="M203" s="18">
        <v>40.43</v>
      </c>
      <c r="N203" s="18">
        <v>0.52</v>
      </c>
      <c r="O203" s="18">
        <v>0.27</v>
      </c>
      <c r="P203" s="18">
        <f>K203/O203</f>
        <v>3.168851385985429</v>
      </c>
      <c r="Q203" s="18">
        <v>5.1100000000000003</v>
      </c>
      <c r="R203" s="18">
        <v>2.31</v>
      </c>
      <c r="S203" s="18">
        <v>0.41</v>
      </c>
      <c r="T203" s="18">
        <v>2.95</v>
      </c>
      <c r="U203" s="18">
        <v>0.66</v>
      </c>
      <c r="V203" s="18">
        <v>71.16</v>
      </c>
      <c r="X203" s="15">
        <f t="shared" si="47"/>
        <v>122</v>
      </c>
      <c r="Y203" s="15">
        <f t="shared" si="48"/>
        <v>236</v>
      </c>
      <c r="Z203" s="15">
        <f t="shared" si="49"/>
        <v>100</v>
      </c>
      <c r="AA203" s="15">
        <f t="shared" si="50"/>
        <v>153</v>
      </c>
      <c r="AB203" s="15">
        <f t="shared" si="51"/>
        <v>300</v>
      </c>
      <c r="AC203" s="24">
        <f t="shared" si="52"/>
        <v>182.2</v>
      </c>
      <c r="AD203" s="15">
        <f t="shared" si="53"/>
        <v>194</v>
      </c>
    </row>
    <row r="204" spans="1:30" x14ac:dyDescent="0.25">
      <c r="A204" s="15" t="s">
        <v>25</v>
      </c>
      <c r="B204" s="15">
        <v>23940</v>
      </c>
      <c r="C204" s="33">
        <v>216</v>
      </c>
      <c r="D204" s="18">
        <v>1.1399999999999999</v>
      </c>
      <c r="E204" s="18">
        <v>0.73</v>
      </c>
      <c r="F204" s="26">
        <v>0.01</v>
      </c>
      <c r="G204" s="18">
        <v>0</v>
      </c>
      <c r="H204" s="18">
        <v>0.93</v>
      </c>
      <c r="I204" s="18">
        <v>0.21</v>
      </c>
      <c r="J204" s="18">
        <v>18.47</v>
      </c>
      <c r="K204" s="37">
        <f t="shared" si="46"/>
        <v>1.3698630136986303</v>
      </c>
      <c r="L204" s="18">
        <v>0</v>
      </c>
      <c r="M204" s="18">
        <v>79.3</v>
      </c>
      <c r="N204" s="18">
        <v>0</v>
      </c>
      <c r="O204" s="18">
        <v>0</v>
      </c>
      <c r="P204" s="18">
        <v>5</v>
      </c>
      <c r="Q204" s="18">
        <v>8.11</v>
      </c>
      <c r="R204" s="18">
        <v>1.52</v>
      </c>
      <c r="S204" s="18">
        <v>0.18</v>
      </c>
      <c r="T204" s="18">
        <v>5.39</v>
      </c>
      <c r="U204" s="18">
        <v>0.59</v>
      </c>
      <c r="V204" s="18">
        <v>84.99</v>
      </c>
      <c r="X204" s="15">
        <f t="shared" si="47"/>
        <v>146</v>
      </c>
      <c r="Y204" s="15">
        <f t="shared" si="48"/>
        <v>11</v>
      </c>
      <c r="Z204" s="15">
        <f t="shared" si="49"/>
        <v>318</v>
      </c>
      <c r="AA204" s="15">
        <f t="shared" si="50"/>
        <v>293</v>
      </c>
      <c r="AB204" s="15">
        <f t="shared" si="51"/>
        <v>145</v>
      </c>
      <c r="AC204" s="24">
        <f t="shared" si="52"/>
        <v>182.6</v>
      </c>
      <c r="AD204" s="15">
        <f t="shared" si="53"/>
        <v>195</v>
      </c>
    </row>
    <row r="205" spans="1:30" x14ac:dyDescent="0.25">
      <c r="A205" s="21" t="s">
        <v>215</v>
      </c>
      <c r="B205" s="21">
        <v>21997</v>
      </c>
      <c r="C205" s="21">
        <v>701</v>
      </c>
      <c r="D205" s="14">
        <v>8.34</v>
      </c>
      <c r="E205" s="14">
        <v>3.14</v>
      </c>
      <c r="F205" s="35">
        <f t="shared" ref="F205:F215" si="54">G205/(L205/100)</f>
        <v>2.2997316979685701E-2</v>
      </c>
      <c r="G205" s="14">
        <v>0.03</v>
      </c>
      <c r="H205" s="14">
        <v>6.99</v>
      </c>
      <c r="I205" s="14">
        <v>1.35</v>
      </c>
      <c r="J205" s="14">
        <v>16.18</v>
      </c>
      <c r="K205" s="12">
        <f t="shared" si="46"/>
        <v>0.73239862992629623</v>
      </c>
      <c r="L205" s="14">
        <v>130.44999999999999</v>
      </c>
      <c r="M205" s="14">
        <v>44.89</v>
      </c>
      <c r="N205" s="14">
        <v>0.88</v>
      </c>
      <c r="O205" s="14">
        <v>0.56000000000000005</v>
      </c>
      <c r="P205" s="13">
        <f>K205/O205</f>
        <v>1.3078546962969575</v>
      </c>
      <c r="Q205" s="14">
        <v>5.47</v>
      </c>
      <c r="R205" s="14">
        <v>2.0299999999999998</v>
      </c>
      <c r="S205" s="14">
        <v>0.28000000000000003</v>
      </c>
      <c r="T205" s="14">
        <v>3.04</v>
      </c>
      <c r="U205" s="14">
        <v>0.75</v>
      </c>
      <c r="V205" s="14">
        <v>65.02</v>
      </c>
      <c r="X205" s="15">
        <f t="shared" si="47"/>
        <v>93</v>
      </c>
      <c r="Y205" s="15">
        <f t="shared" si="48"/>
        <v>218</v>
      </c>
      <c r="Z205" s="15">
        <f t="shared" si="49"/>
        <v>236</v>
      </c>
      <c r="AA205" s="15">
        <f t="shared" si="50"/>
        <v>77</v>
      </c>
      <c r="AB205" s="15">
        <f t="shared" si="51"/>
        <v>289</v>
      </c>
      <c r="AC205" s="24">
        <f t="shared" si="52"/>
        <v>182.6</v>
      </c>
      <c r="AD205" s="15">
        <f t="shared" si="53"/>
        <v>195</v>
      </c>
    </row>
    <row r="206" spans="1:30" x14ac:dyDescent="0.25">
      <c r="A206" s="15" t="s">
        <v>285</v>
      </c>
      <c r="B206" s="15">
        <v>62983</v>
      </c>
      <c r="C206" s="25">
        <v>15582</v>
      </c>
      <c r="D206" s="18">
        <v>138.9</v>
      </c>
      <c r="E206" s="18">
        <v>63.32</v>
      </c>
      <c r="F206" s="26">
        <f t="shared" si="54"/>
        <v>0.35309142814213801</v>
      </c>
      <c r="G206" s="18">
        <v>0.94</v>
      </c>
      <c r="H206" s="18">
        <v>123.21</v>
      </c>
      <c r="I206" s="18">
        <v>15.26</v>
      </c>
      <c r="J206" s="18">
        <v>10.98</v>
      </c>
      <c r="K206" s="12">
        <f t="shared" si="46"/>
        <v>0.55763017710381868</v>
      </c>
      <c r="L206" s="18">
        <v>266.22000000000003</v>
      </c>
      <c r="M206" s="18">
        <v>51.4</v>
      </c>
      <c r="N206" s="18">
        <v>1.49</v>
      </c>
      <c r="O206" s="18">
        <v>0.66</v>
      </c>
      <c r="P206" s="13">
        <f>K206/O206</f>
        <v>0.84489420773305857</v>
      </c>
      <c r="Q206" s="18">
        <v>6.36</v>
      </c>
      <c r="R206" s="18">
        <v>2.12</v>
      </c>
      <c r="S206" s="18">
        <v>0.48</v>
      </c>
      <c r="T206" s="18">
        <v>3.82</v>
      </c>
      <c r="U206" s="18">
        <v>0.49</v>
      </c>
      <c r="V206" s="18">
        <v>73.989999999999995</v>
      </c>
      <c r="X206" s="15">
        <f t="shared" si="47"/>
        <v>188</v>
      </c>
      <c r="Y206" s="15">
        <f t="shared" si="48"/>
        <v>90</v>
      </c>
      <c r="Z206" s="15">
        <f t="shared" si="49"/>
        <v>183</v>
      </c>
      <c r="AA206" s="15">
        <f t="shared" si="50"/>
        <v>191</v>
      </c>
      <c r="AB206" s="15">
        <f t="shared" si="51"/>
        <v>262</v>
      </c>
      <c r="AC206" s="24">
        <f t="shared" si="52"/>
        <v>182.8</v>
      </c>
      <c r="AD206" s="15">
        <f t="shared" si="53"/>
        <v>197</v>
      </c>
    </row>
    <row r="207" spans="1:30" x14ac:dyDescent="0.25">
      <c r="A207" s="21" t="s">
        <v>165</v>
      </c>
      <c r="B207" s="21">
        <v>14750</v>
      </c>
      <c r="C207" s="22">
        <v>1200</v>
      </c>
      <c r="D207" s="14">
        <v>10.029999999999999</v>
      </c>
      <c r="E207" s="14">
        <v>6.71</v>
      </c>
      <c r="F207" s="35">
        <f t="shared" si="54"/>
        <v>0</v>
      </c>
      <c r="G207" s="14">
        <v>0</v>
      </c>
      <c r="H207" s="14">
        <v>8.82</v>
      </c>
      <c r="I207" s="14">
        <v>1.2</v>
      </c>
      <c r="J207" s="14">
        <v>12</v>
      </c>
      <c r="K207" s="26">
        <f t="shared" si="46"/>
        <v>0</v>
      </c>
      <c r="L207" s="14">
        <v>0.76</v>
      </c>
      <c r="M207" s="14">
        <v>76.05</v>
      </c>
      <c r="N207" s="14">
        <v>0</v>
      </c>
      <c r="O207" s="14">
        <v>0.01</v>
      </c>
      <c r="P207" s="18"/>
      <c r="Q207" s="14">
        <v>5.01</v>
      </c>
      <c r="R207" s="14">
        <v>1.9</v>
      </c>
      <c r="S207" s="14">
        <v>0.08</v>
      </c>
      <c r="T207" s="14">
        <v>3.91</v>
      </c>
      <c r="U207" s="14">
        <v>0.66</v>
      </c>
      <c r="V207" s="14">
        <v>82.26</v>
      </c>
      <c r="X207" s="15">
        <f t="shared" si="47"/>
        <v>122</v>
      </c>
      <c r="Y207" s="15">
        <f t="shared" si="48"/>
        <v>83</v>
      </c>
      <c r="Z207" s="15">
        <f t="shared" si="49"/>
        <v>279</v>
      </c>
      <c r="AA207" s="15">
        <f t="shared" si="50"/>
        <v>269</v>
      </c>
      <c r="AB207" s="15">
        <f t="shared" si="51"/>
        <v>167</v>
      </c>
      <c r="AC207" s="24">
        <f t="shared" si="52"/>
        <v>184</v>
      </c>
      <c r="AD207" s="15">
        <f t="shared" si="53"/>
        <v>198</v>
      </c>
    </row>
    <row r="208" spans="1:30" x14ac:dyDescent="0.25">
      <c r="A208" s="21" t="s">
        <v>141</v>
      </c>
      <c r="B208" s="21">
        <v>67894</v>
      </c>
      <c r="C208" s="22">
        <v>11823</v>
      </c>
      <c r="D208" s="14">
        <v>211.61</v>
      </c>
      <c r="E208" s="14">
        <v>140.35</v>
      </c>
      <c r="F208" s="35">
        <f t="shared" si="54"/>
        <v>0.86776324310322517</v>
      </c>
      <c r="G208" s="14">
        <v>0.67</v>
      </c>
      <c r="H208" s="14">
        <v>157.16999999999999</v>
      </c>
      <c r="I208" s="14">
        <v>27.74</v>
      </c>
      <c r="J208" s="14">
        <v>13.11</v>
      </c>
      <c r="K208" s="26">
        <f t="shared" si="46"/>
        <v>0.61828517499339164</v>
      </c>
      <c r="L208" s="14">
        <v>77.209999999999994</v>
      </c>
      <c r="M208" s="14">
        <v>89.3</v>
      </c>
      <c r="N208" s="14">
        <v>0.48</v>
      </c>
      <c r="O208" s="14">
        <v>0.21</v>
      </c>
      <c r="P208" s="18">
        <f>K208/O208</f>
        <v>2.944215119016151</v>
      </c>
      <c r="Q208" s="14">
        <v>3.86</v>
      </c>
      <c r="R208" s="14">
        <v>2.36</v>
      </c>
      <c r="S208" s="14">
        <v>1.1399999999999999</v>
      </c>
      <c r="T208" s="14">
        <v>2.21</v>
      </c>
      <c r="U208" s="14">
        <v>0.19</v>
      </c>
      <c r="V208" s="14">
        <v>69.89</v>
      </c>
      <c r="X208" s="15">
        <f t="shared" si="47"/>
        <v>271</v>
      </c>
      <c r="Y208" s="15">
        <f t="shared" si="48"/>
        <v>330</v>
      </c>
      <c r="Z208" s="15">
        <f t="shared" si="49"/>
        <v>86</v>
      </c>
      <c r="AA208" s="15">
        <f t="shared" si="50"/>
        <v>134</v>
      </c>
      <c r="AB208" s="15">
        <f t="shared" si="51"/>
        <v>100</v>
      </c>
      <c r="AC208" s="24">
        <f t="shared" si="52"/>
        <v>184.2</v>
      </c>
      <c r="AD208" s="15">
        <f t="shared" si="53"/>
        <v>199</v>
      </c>
    </row>
    <row r="209" spans="1:30" x14ac:dyDescent="0.25">
      <c r="A209" s="21" t="s">
        <v>161</v>
      </c>
      <c r="B209" s="21">
        <v>24250</v>
      </c>
      <c r="C209" s="22">
        <v>33601</v>
      </c>
      <c r="D209" s="14">
        <v>503.27</v>
      </c>
      <c r="E209" s="14">
        <v>350.56</v>
      </c>
      <c r="F209" s="35">
        <f t="shared" si="54"/>
        <v>3.1559240438619955</v>
      </c>
      <c r="G209" s="14">
        <v>3.54</v>
      </c>
      <c r="H209" s="14">
        <v>384.78</v>
      </c>
      <c r="I209" s="14">
        <v>63.65</v>
      </c>
      <c r="J209" s="14">
        <v>12.65</v>
      </c>
      <c r="K209" s="26">
        <f t="shared" si="46"/>
        <v>0.90025218047181532</v>
      </c>
      <c r="L209" s="14">
        <v>112.17</v>
      </c>
      <c r="M209" s="14">
        <v>91.11</v>
      </c>
      <c r="N209" s="14">
        <v>1.01</v>
      </c>
      <c r="O209" s="14">
        <v>0.21</v>
      </c>
      <c r="P209" s="18">
        <f>K209/O209</f>
        <v>4.2869151451038823</v>
      </c>
      <c r="Q209" s="14">
        <v>4.29</v>
      </c>
      <c r="R209" s="14">
        <v>1.27</v>
      </c>
      <c r="S209" s="14">
        <v>0.55000000000000004</v>
      </c>
      <c r="T209" s="14">
        <v>2.97</v>
      </c>
      <c r="U209" s="14">
        <v>0.68</v>
      </c>
      <c r="V209" s="14">
        <v>70.98</v>
      </c>
      <c r="X209" s="15">
        <f t="shared" si="47"/>
        <v>117</v>
      </c>
      <c r="Y209" s="15">
        <f t="shared" si="48"/>
        <v>231</v>
      </c>
      <c r="Z209" s="15">
        <f t="shared" si="49"/>
        <v>336</v>
      </c>
      <c r="AA209" s="15">
        <f t="shared" si="50"/>
        <v>149</v>
      </c>
      <c r="AB209" s="15">
        <f t="shared" si="51"/>
        <v>88</v>
      </c>
      <c r="AC209" s="24">
        <f t="shared" si="52"/>
        <v>184.2</v>
      </c>
      <c r="AD209" s="15">
        <f t="shared" si="53"/>
        <v>199</v>
      </c>
    </row>
    <row r="210" spans="1:30" x14ac:dyDescent="0.25">
      <c r="A210" s="15" t="s">
        <v>289</v>
      </c>
      <c r="B210" s="15">
        <v>24878</v>
      </c>
      <c r="C210" s="25">
        <v>4510</v>
      </c>
      <c r="D210" s="18">
        <v>26.69</v>
      </c>
      <c r="E210" s="18">
        <v>22.13</v>
      </c>
      <c r="F210" s="26">
        <f t="shared" si="54"/>
        <v>5.0251256281407038E-2</v>
      </c>
      <c r="G210" s="18">
        <v>0.05</v>
      </c>
      <c r="H210" s="18">
        <v>23.46</v>
      </c>
      <c r="I210" s="18">
        <v>3.17</v>
      </c>
      <c r="J210" s="18">
        <v>11.89</v>
      </c>
      <c r="K210" s="12">
        <f t="shared" si="46"/>
        <v>0.22707300624223697</v>
      </c>
      <c r="L210" s="18">
        <v>99.5</v>
      </c>
      <c r="M210" s="18">
        <v>94.34</v>
      </c>
      <c r="N210" s="18">
        <v>0.22</v>
      </c>
      <c r="O210" s="18">
        <v>0.01</v>
      </c>
      <c r="P210" s="13">
        <f>K210/O210</f>
        <v>22.707300624223699</v>
      </c>
      <c r="Q210" s="18">
        <v>5.18</v>
      </c>
      <c r="R210" s="18">
        <v>0.36</v>
      </c>
      <c r="S210" s="18">
        <v>0.47</v>
      </c>
      <c r="T210" s="18">
        <v>4.33</v>
      </c>
      <c r="U210" s="18">
        <v>0.52</v>
      </c>
      <c r="V210" s="18">
        <v>84.02</v>
      </c>
      <c r="X210" s="15">
        <f t="shared" si="47"/>
        <v>177</v>
      </c>
      <c r="Y210" s="15">
        <f t="shared" si="48"/>
        <v>44</v>
      </c>
      <c r="Z210" s="15">
        <f t="shared" si="49"/>
        <v>348</v>
      </c>
      <c r="AA210" s="15">
        <f t="shared" si="50"/>
        <v>285</v>
      </c>
      <c r="AB210" s="15">
        <f t="shared" si="51"/>
        <v>67</v>
      </c>
      <c r="AC210" s="24">
        <f t="shared" si="52"/>
        <v>184.2</v>
      </c>
      <c r="AD210" s="15">
        <f t="shared" si="53"/>
        <v>199</v>
      </c>
    </row>
    <row r="211" spans="1:30" x14ac:dyDescent="0.25">
      <c r="A211" s="21" t="s">
        <v>211</v>
      </c>
      <c r="B211" s="21">
        <v>24912</v>
      </c>
      <c r="C211" s="22">
        <v>4842</v>
      </c>
      <c r="D211" s="14">
        <v>61.07</v>
      </c>
      <c r="E211" s="14">
        <v>38.97</v>
      </c>
      <c r="F211" s="35">
        <f t="shared" si="54"/>
        <v>0.7187780772686434</v>
      </c>
      <c r="G211" s="14">
        <v>0.56000000000000005</v>
      </c>
      <c r="H211" s="14">
        <v>52.02</v>
      </c>
      <c r="I211" s="14">
        <v>8.73</v>
      </c>
      <c r="J211" s="14">
        <v>14.29</v>
      </c>
      <c r="K211" s="12">
        <f t="shared" si="46"/>
        <v>1.8444395105687541</v>
      </c>
      <c r="L211" s="14">
        <v>77.91</v>
      </c>
      <c r="M211" s="14">
        <v>74.91</v>
      </c>
      <c r="N211" s="14">
        <v>1.44</v>
      </c>
      <c r="O211" s="14">
        <v>0.22</v>
      </c>
      <c r="P211" s="13">
        <f>K211/O211</f>
        <v>8.3838159571307003</v>
      </c>
      <c r="Q211" s="14">
        <v>5.52</v>
      </c>
      <c r="R211" s="14">
        <v>2.33</v>
      </c>
      <c r="S211" s="14">
        <v>0.63</v>
      </c>
      <c r="T211" s="14">
        <v>3.76</v>
      </c>
      <c r="U211" s="14">
        <v>0.23</v>
      </c>
      <c r="V211" s="14">
        <v>86</v>
      </c>
      <c r="X211" s="15">
        <f t="shared" si="47"/>
        <v>263</v>
      </c>
      <c r="Y211" s="15">
        <f t="shared" si="48"/>
        <v>97</v>
      </c>
      <c r="Z211" s="15">
        <f t="shared" si="49"/>
        <v>96</v>
      </c>
      <c r="AA211" s="15">
        <f t="shared" si="50"/>
        <v>301</v>
      </c>
      <c r="AB211" s="15">
        <f t="shared" si="51"/>
        <v>172</v>
      </c>
      <c r="AC211" s="24">
        <f t="shared" si="52"/>
        <v>185.8</v>
      </c>
      <c r="AD211" s="15">
        <f t="shared" si="53"/>
        <v>202</v>
      </c>
    </row>
    <row r="212" spans="1:30" x14ac:dyDescent="0.25">
      <c r="A212" s="15" t="s">
        <v>294</v>
      </c>
      <c r="B212" s="15">
        <v>65091</v>
      </c>
      <c r="C212" s="15">
        <v>310</v>
      </c>
      <c r="D212" s="18">
        <v>0.54</v>
      </c>
      <c r="E212" s="18">
        <v>0.47</v>
      </c>
      <c r="F212" s="26">
        <f t="shared" si="54"/>
        <v>0</v>
      </c>
      <c r="G212" s="18">
        <v>0</v>
      </c>
      <c r="H212" s="18">
        <v>0.48</v>
      </c>
      <c r="I212" s="18">
        <v>7.0000000000000007E-2</v>
      </c>
      <c r="J212" s="18">
        <v>12.04</v>
      </c>
      <c r="K212" s="12"/>
      <c r="L212" s="18">
        <v>29.05</v>
      </c>
      <c r="M212" s="18">
        <v>97.56</v>
      </c>
      <c r="N212" s="18">
        <v>0.66</v>
      </c>
      <c r="O212" s="18">
        <v>0</v>
      </c>
      <c r="P212" s="13"/>
      <c r="Q212" s="18">
        <v>5.53</v>
      </c>
      <c r="R212" s="18">
        <v>0.06</v>
      </c>
      <c r="S212" s="18">
        <v>2.4300000000000002</v>
      </c>
      <c r="T212" s="18">
        <v>2.2200000000000002</v>
      </c>
      <c r="U212" s="18">
        <v>0.47</v>
      </c>
      <c r="V212" s="18">
        <v>44.64</v>
      </c>
      <c r="X212" s="15">
        <f t="shared" si="47"/>
        <v>192</v>
      </c>
      <c r="Y212" s="15">
        <f t="shared" si="48"/>
        <v>328</v>
      </c>
      <c r="Z212" s="15">
        <f t="shared" si="49"/>
        <v>353</v>
      </c>
      <c r="AA212" s="15">
        <f t="shared" si="50"/>
        <v>7</v>
      </c>
      <c r="AB212" s="15">
        <f t="shared" si="51"/>
        <v>49</v>
      </c>
      <c r="AC212" s="24">
        <f t="shared" si="52"/>
        <v>185.8</v>
      </c>
      <c r="AD212" s="15">
        <f t="shared" si="53"/>
        <v>202</v>
      </c>
    </row>
    <row r="213" spans="1:30" x14ac:dyDescent="0.25">
      <c r="A213" s="21" t="s">
        <v>198</v>
      </c>
      <c r="B213" s="21">
        <v>66733</v>
      </c>
      <c r="C213" s="22">
        <v>10491</v>
      </c>
      <c r="D213" s="14">
        <v>127.55</v>
      </c>
      <c r="E213" s="14">
        <v>83.09</v>
      </c>
      <c r="F213" s="35">
        <f t="shared" si="54"/>
        <v>0.19546822355392093</v>
      </c>
      <c r="G213" s="14">
        <v>0.76</v>
      </c>
      <c r="H213" s="14">
        <v>114.39</v>
      </c>
      <c r="I213" s="14">
        <v>12.68</v>
      </c>
      <c r="J213" s="14">
        <v>9.94</v>
      </c>
      <c r="K213" s="12">
        <f t="shared" ref="K213:K251" si="55">(F213/E213)*100</f>
        <v>0.23524879474536153</v>
      </c>
      <c r="L213" s="14">
        <v>388.81</v>
      </c>
      <c r="M213" s="14">
        <v>72.64</v>
      </c>
      <c r="N213" s="14">
        <v>0.92</v>
      </c>
      <c r="O213" s="14">
        <v>0.16</v>
      </c>
      <c r="P213" s="18">
        <f>K213/O213</f>
        <v>1.4703049671585096</v>
      </c>
      <c r="Q213" s="14">
        <v>4.8499999999999996</v>
      </c>
      <c r="R213" s="14">
        <v>2.11</v>
      </c>
      <c r="S213" s="14">
        <v>0.61</v>
      </c>
      <c r="T213" s="14">
        <v>3.35</v>
      </c>
      <c r="U213" s="14">
        <v>0.48</v>
      </c>
      <c r="V213" s="14">
        <v>75.47</v>
      </c>
      <c r="X213" s="15">
        <f t="shared" si="47"/>
        <v>190</v>
      </c>
      <c r="Y213" s="15">
        <f t="shared" si="48"/>
        <v>165</v>
      </c>
      <c r="Z213" s="15">
        <f t="shared" si="49"/>
        <v>189</v>
      </c>
      <c r="AA213" s="15">
        <f t="shared" si="50"/>
        <v>203</v>
      </c>
      <c r="AB213" s="15">
        <f t="shared" si="51"/>
        <v>184</v>
      </c>
      <c r="AC213" s="24">
        <f t="shared" si="52"/>
        <v>186.2</v>
      </c>
      <c r="AD213" s="15">
        <f t="shared" si="53"/>
        <v>204</v>
      </c>
    </row>
    <row r="214" spans="1:30" x14ac:dyDescent="0.25">
      <c r="A214" s="15" t="s">
        <v>66</v>
      </c>
      <c r="B214" s="15">
        <v>65803</v>
      </c>
      <c r="C214" s="33">
        <v>4670</v>
      </c>
      <c r="D214" s="18">
        <v>31.16</v>
      </c>
      <c r="E214" s="18">
        <v>14.21</v>
      </c>
      <c r="F214" s="26">
        <f t="shared" si="54"/>
        <v>0.24840863219996895</v>
      </c>
      <c r="G214" s="18">
        <v>0.16</v>
      </c>
      <c r="H214" s="18">
        <v>28.4</v>
      </c>
      <c r="I214" s="18">
        <v>2.73</v>
      </c>
      <c r="J214" s="18">
        <v>8.76</v>
      </c>
      <c r="K214" s="37">
        <f t="shared" si="55"/>
        <v>1.7481254904994297</v>
      </c>
      <c r="L214" s="18">
        <v>64.41</v>
      </c>
      <c r="M214" s="18">
        <v>50.05</v>
      </c>
      <c r="N214" s="18">
        <v>1.1499999999999999</v>
      </c>
      <c r="O214" s="18">
        <v>0.69</v>
      </c>
      <c r="P214" s="18">
        <f>K214/O214</f>
        <v>2.533515203622362</v>
      </c>
      <c r="Q214" s="18">
        <v>6.2</v>
      </c>
      <c r="R214" s="18">
        <v>2.21</v>
      </c>
      <c r="S214" s="18">
        <v>0.05</v>
      </c>
      <c r="T214" s="18">
        <v>4.03</v>
      </c>
      <c r="U214" s="18">
        <v>0.56999999999999995</v>
      </c>
      <c r="V214" s="18">
        <v>85.13</v>
      </c>
      <c r="X214" s="15">
        <f t="shared" si="47"/>
        <v>156</v>
      </c>
      <c r="Y214" s="15">
        <f t="shared" si="48"/>
        <v>68</v>
      </c>
      <c r="Z214" s="15">
        <f t="shared" si="49"/>
        <v>146</v>
      </c>
      <c r="AA214" s="15">
        <f t="shared" si="50"/>
        <v>294</v>
      </c>
      <c r="AB214" s="15">
        <f t="shared" si="51"/>
        <v>269</v>
      </c>
      <c r="AC214" s="24">
        <f t="shared" si="52"/>
        <v>186.6</v>
      </c>
      <c r="AD214" s="15">
        <f t="shared" si="53"/>
        <v>205</v>
      </c>
    </row>
    <row r="215" spans="1:30" x14ac:dyDescent="0.25">
      <c r="A215" t="s">
        <v>342</v>
      </c>
      <c r="B215">
        <v>2644</v>
      </c>
      <c r="C215" s="1">
        <v>21788</v>
      </c>
      <c r="D215" s="14">
        <v>176.64</v>
      </c>
      <c r="E215" s="14">
        <v>87.4</v>
      </c>
      <c r="F215" s="12">
        <f t="shared" si="54"/>
        <v>0.33404190707561493</v>
      </c>
      <c r="G215" s="14">
        <v>0.33</v>
      </c>
      <c r="H215" s="14">
        <v>158.76</v>
      </c>
      <c r="I215" s="14">
        <v>17.57</v>
      </c>
      <c r="J215" s="14">
        <v>9.9499999999999993</v>
      </c>
      <c r="K215" s="12">
        <f t="shared" si="55"/>
        <v>0.38219897834738548</v>
      </c>
      <c r="L215" s="14">
        <v>98.79</v>
      </c>
      <c r="M215" s="14">
        <v>55.05</v>
      </c>
      <c r="N215" s="14">
        <v>0.38</v>
      </c>
      <c r="O215" s="14">
        <v>0.26</v>
      </c>
      <c r="P215" s="13">
        <f>K215/O215</f>
        <v>1.4699960705668671</v>
      </c>
      <c r="Q215" s="14">
        <v>4.68</v>
      </c>
      <c r="R215" s="14">
        <v>2.04</v>
      </c>
      <c r="S215" s="14">
        <v>0.77</v>
      </c>
      <c r="T215" s="14">
        <v>2.69</v>
      </c>
      <c r="U215" s="14">
        <v>0.77</v>
      </c>
      <c r="V215" s="14">
        <v>66.48</v>
      </c>
      <c r="X215" s="15">
        <f t="shared" si="47"/>
        <v>90</v>
      </c>
      <c r="Y215" s="15">
        <f t="shared" si="48"/>
        <v>274</v>
      </c>
      <c r="Z215" s="15">
        <f t="shared" si="49"/>
        <v>230</v>
      </c>
      <c r="AA215" s="15">
        <f t="shared" si="50"/>
        <v>92</v>
      </c>
      <c r="AB215" s="15">
        <f t="shared" si="51"/>
        <v>248</v>
      </c>
      <c r="AC215" s="24">
        <f t="shared" si="52"/>
        <v>186.8</v>
      </c>
      <c r="AD215" s="15">
        <f t="shared" si="53"/>
        <v>206</v>
      </c>
    </row>
    <row r="216" spans="1:30" x14ac:dyDescent="0.25">
      <c r="A216" s="21" t="s">
        <v>225</v>
      </c>
      <c r="B216" s="21">
        <v>943</v>
      </c>
      <c r="C216" s="21">
        <v>304</v>
      </c>
      <c r="D216" s="14">
        <v>7.94</v>
      </c>
      <c r="E216" s="14">
        <v>2.2200000000000002</v>
      </c>
      <c r="F216" s="23">
        <v>0</v>
      </c>
      <c r="G216" s="14">
        <v>0</v>
      </c>
      <c r="H216" s="14">
        <v>6.7</v>
      </c>
      <c r="I216" s="14">
        <v>1.23</v>
      </c>
      <c r="J216" s="14">
        <v>15.44</v>
      </c>
      <c r="K216" s="12">
        <f t="shared" si="55"/>
        <v>0</v>
      </c>
      <c r="L216" s="14">
        <v>0</v>
      </c>
      <c r="M216" s="14">
        <v>33.130000000000003</v>
      </c>
      <c r="N216" s="14">
        <v>0</v>
      </c>
      <c r="O216" s="14">
        <v>0</v>
      </c>
      <c r="P216" s="13"/>
      <c r="Q216" s="14">
        <v>4.74</v>
      </c>
      <c r="R216" s="14">
        <v>2.27</v>
      </c>
      <c r="S216" s="14">
        <v>1.01</v>
      </c>
      <c r="T216" s="14">
        <v>1.94</v>
      </c>
      <c r="U216" s="14">
        <v>0.6</v>
      </c>
      <c r="V216" s="14">
        <v>50.48</v>
      </c>
      <c r="X216" s="15">
        <f t="shared" si="47"/>
        <v>141</v>
      </c>
      <c r="Y216" s="15">
        <f t="shared" si="48"/>
        <v>343</v>
      </c>
      <c r="Z216" s="15">
        <f t="shared" si="49"/>
        <v>114</v>
      </c>
      <c r="AA216" s="15">
        <f t="shared" si="50"/>
        <v>17</v>
      </c>
      <c r="AB216" s="15">
        <f t="shared" si="51"/>
        <v>320</v>
      </c>
      <c r="AC216" s="24">
        <f t="shared" si="52"/>
        <v>187</v>
      </c>
      <c r="AD216" s="15">
        <f t="shared" si="53"/>
        <v>207</v>
      </c>
    </row>
    <row r="217" spans="1:30" x14ac:dyDescent="0.25">
      <c r="A217" s="15" t="s">
        <v>291</v>
      </c>
      <c r="B217" s="15">
        <v>67251</v>
      </c>
      <c r="C217" s="25">
        <v>6200</v>
      </c>
      <c r="D217" s="18">
        <v>43.28</v>
      </c>
      <c r="E217" s="18">
        <v>36.5</v>
      </c>
      <c r="F217" s="26">
        <f t="shared" ref="F217:F235" si="56">G217/(L217/100)</f>
        <v>0.31900753212228627</v>
      </c>
      <c r="G217" s="18">
        <v>0.36</v>
      </c>
      <c r="H217" s="18">
        <v>31.82</v>
      </c>
      <c r="I217" s="18">
        <v>6.85</v>
      </c>
      <c r="J217" s="18">
        <v>15.82</v>
      </c>
      <c r="K217" s="12">
        <f t="shared" si="55"/>
        <v>0.87399323869119527</v>
      </c>
      <c r="L217" s="18">
        <v>112.85</v>
      </c>
      <c r="M217" s="18">
        <v>114.73</v>
      </c>
      <c r="N217" s="18">
        <v>0.97</v>
      </c>
      <c r="O217" s="18">
        <v>0.42</v>
      </c>
      <c r="P217" s="13">
        <f>K217/O217</f>
        <v>2.0809362825980839</v>
      </c>
      <c r="Q217" s="18">
        <v>5.44</v>
      </c>
      <c r="R217" s="18">
        <v>1.71</v>
      </c>
      <c r="S217" s="18">
        <v>1.1000000000000001</v>
      </c>
      <c r="T217" s="18">
        <v>3.94</v>
      </c>
      <c r="U217" s="18">
        <v>0.18</v>
      </c>
      <c r="V217" s="18">
        <v>82.85</v>
      </c>
      <c r="X217" s="15">
        <f t="shared" si="47"/>
        <v>272</v>
      </c>
      <c r="Y217" s="15">
        <f t="shared" si="48"/>
        <v>79</v>
      </c>
      <c r="Z217" s="15">
        <f t="shared" si="49"/>
        <v>308</v>
      </c>
      <c r="AA217" s="15">
        <f t="shared" si="50"/>
        <v>273</v>
      </c>
      <c r="AB217" s="15">
        <f t="shared" si="51"/>
        <v>3</v>
      </c>
      <c r="AC217" s="24">
        <f t="shared" si="52"/>
        <v>187</v>
      </c>
      <c r="AD217" s="15">
        <f t="shared" si="53"/>
        <v>207</v>
      </c>
    </row>
    <row r="218" spans="1:30" x14ac:dyDescent="0.25">
      <c r="A218" s="15" t="s">
        <v>302</v>
      </c>
      <c r="B218" s="15">
        <v>65088</v>
      </c>
      <c r="C218" s="25">
        <v>22091</v>
      </c>
      <c r="D218" s="18">
        <v>310.7</v>
      </c>
      <c r="E218" s="18">
        <v>218.89</v>
      </c>
      <c r="F218" s="26">
        <f t="shared" si="56"/>
        <v>0.98809222194071455</v>
      </c>
      <c r="G218" s="18">
        <v>0.39</v>
      </c>
      <c r="H218" s="18">
        <v>281.12</v>
      </c>
      <c r="I218" s="18">
        <v>27.36</v>
      </c>
      <c r="J218" s="18">
        <v>8.81</v>
      </c>
      <c r="K218" s="26">
        <f t="shared" si="55"/>
        <v>0.45141039880337824</v>
      </c>
      <c r="L218" s="18">
        <v>39.47</v>
      </c>
      <c r="M218" s="18">
        <v>77.86</v>
      </c>
      <c r="N218" s="18">
        <v>0.18</v>
      </c>
      <c r="O218" s="18">
        <v>0.3</v>
      </c>
      <c r="P218" s="18">
        <f>K218/O218</f>
        <v>1.5047013293445941</v>
      </c>
      <c r="Q218" s="18">
        <v>4.7699999999999996</v>
      </c>
      <c r="R218" s="18">
        <v>2</v>
      </c>
      <c r="S218" s="18">
        <v>0.96</v>
      </c>
      <c r="T218" s="18">
        <v>3.19</v>
      </c>
      <c r="U218" s="18">
        <v>0.47</v>
      </c>
      <c r="V218" s="18">
        <v>71.13</v>
      </c>
      <c r="X218" s="15">
        <f t="shared" si="47"/>
        <v>192</v>
      </c>
      <c r="Y218" s="15">
        <f t="shared" si="48"/>
        <v>192</v>
      </c>
      <c r="Z218" s="15">
        <f t="shared" si="49"/>
        <v>247</v>
      </c>
      <c r="AA218" s="15">
        <f t="shared" si="50"/>
        <v>152</v>
      </c>
      <c r="AB218" s="15">
        <f t="shared" si="51"/>
        <v>154</v>
      </c>
      <c r="AC218" s="24">
        <f t="shared" si="52"/>
        <v>187.4</v>
      </c>
      <c r="AD218" s="15">
        <f t="shared" si="53"/>
        <v>209</v>
      </c>
    </row>
    <row r="219" spans="1:30" x14ac:dyDescent="0.25">
      <c r="A219" s="21" t="s">
        <v>108</v>
      </c>
      <c r="B219" s="21">
        <v>67599</v>
      </c>
      <c r="C219" s="22">
        <v>4447</v>
      </c>
      <c r="D219" s="14">
        <v>66.98</v>
      </c>
      <c r="E219" s="14">
        <v>39.33</v>
      </c>
      <c r="F219" s="35">
        <f t="shared" si="56"/>
        <v>0.22461814914645103</v>
      </c>
      <c r="G219" s="14">
        <v>0.1</v>
      </c>
      <c r="H219" s="14">
        <v>55.23</v>
      </c>
      <c r="I219" s="14">
        <v>11.34</v>
      </c>
      <c r="J219" s="14">
        <v>16.940000000000001</v>
      </c>
      <c r="K219" s="26">
        <f t="shared" si="55"/>
        <v>0.57111149032914077</v>
      </c>
      <c r="L219" s="14">
        <v>44.52</v>
      </c>
      <c r="M219" s="14">
        <v>71.209999999999994</v>
      </c>
      <c r="N219" s="14">
        <v>0.25</v>
      </c>
      <c r="O219" s="14">
        <v>0.05</v>
      </c>
      <c r="P219" s="18">
        <f>K219/O219</f>
        <v>11.422229806582815</v>
      </c>
      <c r="Q219" s="14">
        <v>4.34</v>
      </c>
      <c r="R219" s="14">
        <v>2.41</v>
      </c>
      <c r="S219" s="14">
        <v>0.59</v>
      </c>
      <c r="T219" s="14">
        <v>2.96</v>
      </c>
      <c r="U219" s="14">
        <v>0.38</v>
      </c>
      <c r="V219" s="14">
        <v>77.88</v>
      </c>
      <c r="X219" s="15">
        <f t="shared" si="47"/>
        <v>216</v>
      </c>
      <c r="Y219" s="15">
        <f t="shared" si="48"/>
        <v>233</v>
      </c>
      <c r="Z219" s="15">
        <f t="shared" si="49"/>
        <v>74</v>
      </c>
      <c r="AA219" s="15">
        <f t="shared" si="50"/>
        <v>227</v>
      </c>
      <c r="AB219" s="15">
        <f t="shared" si="51"/>
        <v>189</v>
      </c>
      <c r="AC219" s="24">
        <f t="shared" si="52"/>
        <v>187.8</v>
      </c>
      <c r="AD219" s="15">
        <f t="shared" si="53"/>
        <v>210</v>
      </c>
    </row>
    <row r="220" spans="1:30" x14ac:dyDescent="0.25">
      <c r="A220" s="21" t="s">
        <v>118</v>
      </c>
      <c r="B220" s="21">
        <v>66336</v>
      </c>
      <c r="C220" s="22">
        <v>1240</v>
      </c>
      <c r="D220" s="14">
        <v>15.87</v>
      </c>
      <c r="E220" s="14">
        <v>4.55</v>
      </c>
      <c r="F220" s="35">
        <f t="shared" si="56"/>
        <v>3.5248501938667604E-2</v>
      </c>
      <c r="G220" s="14">
        <v>0.02</v>
      </c>
      <c r="H220" s="14">
        <v>12.53</v>
      </c>
      <c r="I220" s="14">
        <v>3.33</v>
      </c>
      <c r="J220" s="14">
        <v>20.99</v>
      </c>
      <c r="K220" s="26">
        <f t="shared" si="55"/>
        <v>0.77469235030038697</v>
      </c>
      <c r="L220" s="14">
        <v>56.74</v>
      </c>
      <c r="M220" s="14">
        <v>36.299999999999997</v>
      </c>
      <c r="N220" s="14">
        <v>0.33</v>
      </c>
      <c r="O220" s="14">
        <v>0</v>
      </c>
      <c r="P220" s="18">
        <v>5</v>
      </c>
      <c r="Q220" s="14">
        <v>4.49</v>
      </c>
      <c r="R220" s="14">
        <v>2.11</v>
      </c>
      <c r="S220" s="14">
        <v>0.28999999999999998</v>
      </c>
      <c r="T220" s="14">
        <v>2.4900000000000002</v>
      </c>
      <c r="U220" s="14">
        <v>0.8</v>
      </c>
      <c r="V220" s="14">
        <v>63.07</v>
      </c>
      <c r="X220" s="15">
        <f t="shared" si="47"/>
        <v>82</v>
      </c>
      <c r="Y220" s="15">
        <f t="shared" si="48"/>
        <v>297</v>
      </c>
      <c r="Z220" s="15">
        <f t="shared" si="49"/>
        <v>189</v>
      </c>
      <c r="AA220" s="15">
        <f t="shared" si="50"/>
        <v>64</v>
      </c>
      <c r="AB220" s="15">
        <f t="shared" si="51"/>
        <v>310</v>
      </c>
      <c r="AC220" s="24">
        <f t="shared" si="52"/>
        <v>188.4</v>
      </c>
      <c r="AD220" s="15">
        <f t="shared" si="53"/>
        <v>211</v>
      </c>
    </row>
    <row r="221" spans="1:30" x14ac:dyDescent="0.25">
      <c r="A221" s="21" t="s">
        <v>169</v>
      </c>
      <c r="B221" s="21">
        <v>2065</v>
      </c>
      <c r="C221" s="22">
        <v>1315</v>
      </c>
      <c r="D221" s="14">
        <v>5.85</v>
      </c>
      <c r="E221" s="14">
        <v>4.1399999999999997</v>
      </c>
      <c r="F221" s="35">
        <f t="shared" si="56"/>
        <v>0</v>
      </c>
      <c r="G221" s="14">
        <v>0</v>
      </c>
      <c r="H221" s="14">
        <v>5.32</v>
      </c>
      <c r="I221" s="14">
        <v>0.52</v>
      </c>
      <c r="J221" s="14">
        <v>8.84</v>
      </c>
      <c r="K221" s="26">
        <f t="shared" si="55"/>
        <v>0</v>
      </c>
      <c r="L221" s="14">
        <v>12.94</v>
      </c>
      <c r="M221" s="14">
        <v>77.95</v>
      </c>
      <c r="N221" s="14">
        <v>0.08</v>
      </c>
      <c r="O221" s="14">
        <v>-0.08</v>
      </c>
      <c r="P221" s="18"/>
      <c r="Q221" s="14">
        <v>5.15</v>
      </c>
      <c r="R221" s="14">
        <v>2.17</v>
      </c>
      <c r="S221" s="14">
        <v>0.35</v>
      </c>
      <c r="T221" s="14">
        <v>3.6</v>
      </c>
      <c r="U221" s="14">
        <v>0.35</v>
      </c>
      <c r="V221" s="14">
        <v>83.84</v>
      </c>
      <c r="X221" s="15">
        <f t="shared" si="47"/>
        <v>224</v>
      </c>
      <c r="Y221" s="15">
        <f t="shared" si="48"/>
        <v>120</v>
      </c>
      <c r="Z221" s="15">
        <f t="shared" si="49"/>
        <v>167</v>
      </c>
      <c r="AA221" s="15">
        <f t="shared" si="50"/>
        <v>284</v>
      </c>
      <c r="AB221" s="15">
        <f t="shared" si="51"/>
        <v>151</v>
      </c>
      <c r="AC221" s="24">
        <f t="shared" si="52"/>
        <v>189.2</v>
      </c>
      <c r="AD221" s="15">
        <f t="shared" si="53"/>
        <v>212</v>
      </c>
    </row>
    <row r="222" spans="1:30" x14ac:dyDescent="0.25">
      <c r="A222" t="s">
        <v>346</v>
      </c>
      <c r="B222">
        <v>17436</v>
      </c>
      <c r="C222" s="1">
        <v>1310</v>
      </c>
      <c r="D222" s="14">
        <v>14.22</v>
      </c>
      <c r="E222" s="14">
        <v>9.9600000000000009</v>
      </c>
      <c r="F222" s="12">
        <f t="shared" si="56"/>
        <v>0</v>
      </c>
      <c r="G222" s="14">
        <v>0</v>
      </c>
      <c r="H222" s="14">
        <v>12.34</v>
      </c>
      <c r="I222" s="14">
        <v>1.87</v>
      </c>
      <c r="J222" s="14">
        <v>13.18</v>
      </c>
      <c r="K222" s="12">
        <f t="shared" si="55"/>
        <v>0</v>
      </c>
      <c r="L222" s="14">
        <v>25.17</v>
      </c>
      <c r="M222" s="14">
        <v>80.680000000000007</v>
      </c>
      <c r="N222" s="14">
        <v>0.05</v>
      </c>
      <c r="O222" s="14">
        <v>0.04</v>
      </c>
      <c r="P222" s="13"/>
      <c r="Q222" s="14">
        <v>4.12</v>
      </c>
      <c r="R222" s="14">
        <v>3</v>
      </c>
      <c r="S222" s="14">
        <v>0.59</v>
      </c>
      <c r="T222" s="14">
        <v>3.22</v>
      </c>
      <c r="U222" s="14">
        <v>0.03</v>
      </c>
      <c r="V222" s="14">
        <v>87.9</v>
      </c>
      <c r="X222" s="15">
        <f t="shared" si="47"/>
        <v>301</v>
      </c>
      <c r="Y222" s="15">
        <f t="shared" si="48"/>
        <v>186</v>
      </c>
      <c r="Z222" s="15">
        <f t="shared" si="49"/>
        <v>11</v>
      </c>
      <c r="AA222" s="15">
        <f t="shared" si="50"/>
        <v>309</v>
      </c>
      <c r="AB222" s="15">
        <f t="shared" si="51"/>
        <v>140</v>
      </c>
      <c r="AC222" s="24">
        <f t="shared" si="52"/>
        <v>189.4</v>
      </c>
      <c r="AD222" s="15">
        <f t="shared" si="53"/>
        <v>213</v>
      </c>
    </row>
    <row r="223" spans="1:30" x14ac:dyDescent="0.25">
      <c r="A223" t="s">
        <v>261</v>
      </c>
      <c r="B223">
        <v>24523</v>
      </c>
      <c r="C223" s="1">
        <v>4742</v>
      </c>
      <c r="D223" s="14">
        <v>53.82</v>
      </c>
      <c r="E223" s="14">
        <v>22.72</v>
      </c>
      <c r="F223" s="12">
        <f t="shared" si="56"/>
        <v>0.16273393002441011</v>
      </c>
      <c r="G223" s="14">
        <v>0.04</v>
      </c>
      <c r="H223" s="14">
        <v>48.29</v>
      </c>
      <c r="I223" s="14">
        <v>5.37</v>
      </c>
      <c r="J223" s="14">
        <v>9.9700000000000006</v>
      </c>
      <c r="K223" s="12">
        <f t="shared" si="55"/>
        <v>0.71625849482574877</v>
      </c>
      <c r="L223" s="14">
        <v>24.58</v>
      </c>
      <c r="M223" s="14">
        <v>47.04</v>
      </c>
      <c r="N223" s="14">
        <v>0.16</v>
      </c>
      <c r="O223" s="14">
        <v>0.22</v>
      </c>
      <c r="P223" s="13">
        <f>K223/O223</f>
        <v>3.255720431026131</v>
      </c>
      <c r="Q223" s="14">
        <v>4.26</v>
      </c>
      <c r="R223" s="14">
        <v>2.23</v>
      </c>
      <c r="S223" s="14">
        <v>0.16</v>
      </c>
      <c r="T223" s="14">
        <v>2.96</v>
      </c>
      <c r="U223" s="14">
        <v>0.75</v>
      </c>
      <c r="V223" s="14">
        <v>76.11</v>
      </c>
      <c r="X223" s="15">
        <f t="shared" si="47"/>
        <v>93</v>
      </c>
      <c r="Y223" s="15">
        <f t="shared" si="48"/>
        <v>233</v>
      </c>
      <c r="Z223" s="15">
        <f t="shared" si="49"/>
        <v>135</v>
      </c>
      <c r="AA223" s="15">
        <f t="shared" si="50"/>
        <v>210</v>
      </c>
      <c r="AB223" s="15">
        <f t="shared" si="51"/>
        <v>281</v>
      </c>
      <c r="AC223" s="24">
        <f t="shared" si="52"/>
        <v>190.4</v>
      </c>
      <c r="AD223" s="15">
        <f t="shared" si="53"/>
        <v>214</v>
      </c>
    </row>
    <row r="224" spans="1:30" x14ac:dyDescent="0.25">
      <c r="A224" s="21" t="s">
        <v>123</v>
      </c>
      <c r="B224" s="21">
        <v>14865</v>
      </c>
      <c r="C224" s="22">
        <v>1369</v>
      </c>
      <c r="D224" s="14">
        <v>9.74</v>
      </c>
      <c r="E224" s="14">
        <v>4.41</v>
      </c>
      <c r="F224" s="35">
        <f t="shared" si="56"/>
        <v>2.9590176061547565E-2</v>
      </c>
      <c r="G224" s="14">
        <v>0.04</v>
      </c>
      <c r="H224" s="14">
        <v>8.81</v>
      </c>
      <c r="I224" s="14">
        <v>0.88</v>
      </c>
      <c r="J224" s="14">
        <v>9.06</v>
      </c>
      <c r="K224" s="26">
        <f t="shared" si="55"/>
        <v>0.67097904901468397</v>
      </c>
      <c r="L224" s="14">
        <v>135.18</v>
      </c>
      <c r="M224" s="14">
        <v>50.1</v>
      </c>
      <c r="N224" s="14">
        <v>0.96</v>
      </c>
      <c r="O224" s="14">
        <v>0.02</v>
      </c>
      <c r="P224" s="18">
        <f>K224/O224</f>
        <v>33.548952450734198</v>
      </c>
      <c r="Q224" s="14">
        <v>5.66</v>
      </c>
      <c r="R224" s="14">
        <v>2.14</v>
      </c>
      <c r="S224" s="14">
        <v>0.16</v>
      </c>
      <c r="T224" s="14">
        <v>3.58</v>
      </c>
      <c r="U224" s="14">
        <v>0.62</v>
      </c>
      <c r="V224" s="14">
        <v>80.41</v>
      </c>
      <c r="X224" s="15">
        <f t="shared" si="47"/>
        <v>135</v>
      </c>
      <c r="Y224" s="15">
        <f t="shared" si="48"/>
        <v>124</v>
      </c>
      <c r="Z224" s="15">
        <f t="shared" si="49"/>
        <v>176</v>
      </c>
      <c r="AA224" s="15">
        <f t="shared" si="50"/>
        <v>253</v>
      </c>
      <c r="AB224" s="15">
        <f t="shared" si="51"/>
        <v>268</v>
      </c>
      <c r="AC224" s="24">
        <f t="shared" si="52"/>
        <v>191.2</v>
      </c>
      <c r="AD224" s="15">
        <f t="shared" si="53"/>
        <v>215</v>
      </c>
    </row>
    <row r="225" spans="1:30" x14ac:dyDescent="0.25">
      <c r="A225" s="15" t="s">
        <v>52</v>
      </c>
      <c r="B225" s="15">
        <v>13602</v>
      </c>
      <c r="C225" s="33">
        <v>1940</v>
      </c>
      <c r="D225" s="18">
        <v>25.08</v>
      </c>
      <c r="E225" s="18">
        <v>15.52</v>
      </c>
      <c r="F225" s="26">
        <f t="shared" si="56"/>
        <v>0.10949904188338352</v>
      </c>
      <c r="G225" s="18">
        <v>0.04</v>
      </c>
      <c r="H225" s="18">
        <v>22.58</v>
      </c>
      <c r="I225" s="18">
        <v>2.44</v>
      </c>
      <c r="J225" s="18">
        <v>9.73</v>
      </c>
      <c r="K225" s="37">
        <f t="shared" si="55"/>
        <v>0.70553506368159491</v>
      </c>
      <c r="L225" s="18">
        <v>36.53</v>
      </c>
      <c r="M225" s="18">
        <v>68.739999999999995</v>
      </c>
      <c r="N225" s="18">
        <v>0.25</v>
      </c>
      <c r="O225" s="18">
        <v>-0.01</v>
      </c>
      <c r="P225" s="18">
        <v>5</v>
      </c>
      <c r="Q225" s="18">
        <v>4.93</v>
      </c>
      <c r="R225" s="18">
        <v>2.12</v>
      </c>
      <c r="S225" s="18">
        <v>1.01</v>
      </c>
      <c r="T225" s="18">
        <v>2.95</v>
      </c>
      <c r="U225" s="18">
        <v>0.41</v>
      </c>
      <c r="V225" s="18">
        <v>69.84</v>
      </c>
      <c r="X225" s="15">
        <f t="shared" si="47"/>
        <v>207</v>
      </c>
      <c r="Y225" s="15">
        <f t="shared" si="48"/>
        <v>236</v>
      </c>
      <c r="Z225" s="15">
        <f t="shared" si="49"/>
        <v>183</v>
      </c>
      <c r="AA225" s="15">
        <f t="shared" si="50"/>
        <v>132</v>
      </c>
      <c r="AB225" s="15">
        <f t="shared" si="51"/>
        <v>201</v>
      </c>
      <c r="AC225" s="24">
        <f t="shared" si="52"/>
        <v>191.8</v>
      </c>
      <c r="AD225" s="15">
        <f t="shared" si="53"/>
        <v>216</v>
      </c>
    </row>
    <row r="226" spans="1:30" x14ac:dyDescent="0.25">
      <c r="A226" s="15" t="s">
        <v>47</v>
      </c>
      <c r="B226" s="15">
        <v>14388</v>
      </c>
      <c r="C226" s="33">
        <v>18201</v>
      </c>
      <c r="D226" s="18">
        <v>120.08</v>
      </c>
      <c r="E226" s="18">
        <v>50.07</v>
      </c>
      <c r="F226" s="26">
        <f t="shared" si="56"/>
        <v>0.42488619119878607</v>
      </c>
      <c r="G226" s="18">
        <v>0.28000000000000003</v>
      </c>
      <c r="H226" s="18">
        <v>105.24</v>
      </c>
      <c r="I226" s="18">
        <v>13.68</v>
      </c>
      <c r="J226" s="18">
        <v>11.39</v>
      </c>
      <c r="K226" s="37">
        <f t="shared" si="55"/>
        <v>0.84858436428756956</v>
      </c>
      <c r="L226" s="18">
        <v>65.900000000000006</v>
      </c>
      <c r="M226" s="18">
        <v>47.58</v>
      </c>
      <c r="N226" s="18">
        <v>0.56999999999999995</v>
      </c>
      <c r="O226" s="18">
        <v>0.41</v>
      </c>
      <c r="P226" s="18">
        <f t="shared" ref="P226:P234" si="57">K226/O226</f>
        <v>2.0697179616769992</v>
      </c>
      <c r="Q226" s="18">
        <v>5.79</v>
      </c>
      <c r="R226" s="18">
        <v>2.5099999999999998</v>
      </c>
      <c r="S226" s="18">
        <v>0.52</v>
      </c>
      <c r="T226" s="18">
        <v>3.53</v>
      </c>
      <c r="U226" s="18">
        <v>0.33</v>
      </c>
      <c r="V226" s="18">
        <v>82.66</v>
      </c>
      <c r="X226" s="15">
        <f t="shared" si="47"/>
        <v>230</v>
      </c>
      <c r="Y226" s="15">
        <f t="shared" si="48"/>
        <v>132</v>
      </c>
      <c r="Z226" s="15">
        <f t="shared" si="49"/>
        <v>53</v>
      </c>
      <c r="AA226" s="15">
        <f t="shared" si="50"/>
        <v>271</v>
      </c>
      <c r="AB226" s="15">
        <f t="shared" si="51"/>
        <v>276</v>
      </c>
      <c r="AC226" s="24">
        <f t="shared" si="52"/>
        <v>192.4</v>
      </c>
      <c r="AD226" s="15">
        <f t="shared" si="53"/>
        <v>217</v>
      </c>
    </row>
    <row r="227" spans="1:30" x14ac:dyDescent="0.25">
      <c r="A227" s="15" t="s">
        <v>80</v>
      </c>
      <c r="B227" s="15">
        <v>66002</v>
      </c>
      <c r="C227" s="33">
        <v>2952</v>
      </c>
      <c r="D227" s="18">
        <v>18.649999999999999</v>
      </c>
      <c r="E227" s="18">
        <v>4.05</v>
      </c>
      <c r="F227" s="26">
        <f t="shared" si="56"/>
        <v>1.4597829789304656E-2</v>
      </c>
      <c r="G227" s="18">
        <v>0.03</v>
      </c>
      <c r="H227" s="18">
        <v>16.25</v>
      </c>
      <c r="I227" s="18">
        <v>2.35</v>
      </c>
      <c r="J227" s="18">
        <v>12.59</v>
      </c>
      <c r="K227" s="37">
        <f t="shared" si="55"/>
        <v>0.36044024171122613</v>
      </c>
      <c r="L227" s="18">
        <v>205.51</v>
      </c>
      <c r="M227" s="18">
        <v>24.93</v>
      </c>
      <c r="N227" s="18">
        <v>0.74</v>
      </c>
      <c r="O227" s="18">
        <v>0.24</v>
      </c>
      <c r="P227" s="18">
        <f t="shared" si="57"/>
        <v>1.5018343404634422</v>
      </c>
      <c r="Q227" s="18">
        <v>7.68</v>
      </c>
      <c r="R227" s="18">
        <v>2.2000000000000002</v>
      </c>
      <c r="S227" s="18">
        <v>0.1</v>
      </c>
      <c r="T227" s="18">
        <v>3.46</v>
      </c>
      <c r="U227" s="18">
        <v>0.85</v>
      </c>
      <c r="V227" s="18">
        <v>80.31</v>
      </c>
      <c r="X227" s="15">
        <f t="shared" si="47"/>
        <v>68</v>
      </c>
      <c r="Y227" s="15">
        <f t="shared" si="48"/>
        <v>141</v>
      </c>
      <c r="Z227" s="15">
        <f t="shared" si="49"/>
        <v>157</v>
      </c>
      <c r="AA227" s="15">
        <f t="shared" si="50"/>
        <v>252</v>
      </c>
      <c r="AB227" s="15">
        <f t="shared" si="51"/>
        <v>345</v>
      </c>
      <c r="AC227" s="24">
        <f t="shared" si="52"/>
        <v>192.6</v>
      </c>
      <c r="AD227" s="15">
        <f t="shared" si="53"/>
        <v>218</v>
      </c>
    </row>
    <row r="228" spans="1:30" x14ac:dyDescent="0.25">
      <c r="A228" s="21" t="s">
        <v>129</v>
      </c>
      <c r="B228" s="21">
        <v>851</v>
      </c>
      <c r="C228" s="22">
        <v>2105</v>
      </c>
      <c r="D228" s="14">
        <v>14.19</v>
      </c>
      <c r="E228" s="14">
        <v>8.06</v>
      </c>
      <c r="F228" s="35">
        <f t="shared" si="56"/>
        <v>2.4433946896888742E-2</v>
      </c>
      <c r="G228" s="14">
        <v>0.03</v>
      </c>
      <c r="H228" s="14">
        <v>12.82</v>
      </c>
      <c r="I228" s="14">
        <v>1.35</v>
      </c>
      <c r="J228" s="14">
        <v>9.5399999999999991</v>
      </c>
      <c r="K228" s="26">
        <f t="shared" si="55"/>
        <v>0.30315070591673376</v>
      </c>
      <c r="L228" s="14">
        <v>122.78</v>
      </c>
      <c r="M228" s="14">
        <v>62.87</v>
      </c>
      <c r="N228" s="14">
        <v>0.43</v>
      </c>
      <c r="O228" s="14">
        <v>0.06</v>
      </c>
      <c r="P228" s="18">
        <f t="shared" si="57"/>
        <v>5.0525117652788962</v>
      </c>
      <c r="Q228" s="14">
        <v>5.17</v>
      </c>
      <c r="R228" s="14">
        <v>2.1800000000000002</v>
      </c>
      <c r="S228" s="14">
        <v>0.35</v>
      </c>
      <c r="T228" s="14">
        <v>3.66</v>
      </c>
      <c r="U228" s="14">
        <v>0.42</v>
      </c>
      <c r="V228" s="14">
        <v>82.06</v>
      </c>
      <c r="X228" s="15">
        <f t="shared" si="47"/>
        <v>204</v>
      </c>
      <c r="Y228" s="15">
        <f t="shared" si="48"/>
        <v>109</v>
      </c>
      <c r="Z228" s="15">
        <f t="shared" si="49"/>
        <v>164</v>
      </c>
      <c r="AA228" s="15">
        <f t="shared" si="50"/>
        <v>266</v>
      </c>
      <c r="AB228" s="15">
        <f t="shared" si="51"/>
        <v>220</v>
      </c>
      <c r="AC228" s="24">
        <f t="shared" si="52"/>
        <v>192.6</v>
      </c>
      <c r="AD228" s="15">
        <f t="shared" si="53"/>
        <v>218</v>
      </c>
    </row>
    <row r="229" spans="1:30" x14ac:dyDescent="0.25">
      <c r="A229" s="21" t="s">
        <v>221</v>
      </c>
      <c r="B229" s="21">
        <v>9822</v>
      </c>
      <c r="C229" s="22">
        <v>2468</v>
      </c>
      <c r="D229" s="14">
        <v>12.4</v>
      </c>
      <c r="E229" s="14">
        <v>7.64</v>
      </c>
      <c r="F229" s="23">
        <f t="shared" si="56"/>
        <v>9.1519219035997551E-2</v>
      </c>
      <c r="G229" s="14">
        <v>0.03</v>
      </c>
      <c r="H229" s="14">
        <v>11.15</v>
      </c>
      <c r="I229" s="14">
        <v>1.23</v>
      </c>
      <c r="J229" s="14">
        <v>9.8800000000000008</v>
      </c>
      <c r="K229" s="12">
        <f t="shared" si="55"/>
        <v>1.197895537120387</v>
      </c>
      <c r="L229" s="14">
        <v>32.78</v>
      </c>
      <c r="M229" s="14">
        <v>68.489999999999995</v>
      </c>
      <c r="N229" s="14">
        <v>0.34</v>
      </c>
      <c r="O229" s="14">
        <v>0.16</v>
      </c>
      <c r="P229" s="13">
        <f t="shared" si="57"/>
        <v>7.4868471070024185</v>
      </c>
      <c r="Q229" s="14">
        <v>6.09</v>
      </c>
      <c r="R229" s="14">
        <v>2.0499999999999998</v>
      </c>
      <c r="S229" s="14">
        <v>0.14000000000000001</v>
      </c>
      <c r="T229" s="14">
        <v>4.59</v>
      </c>
      <c r="U229" s="14">
        <v>0.46</v>
      </c>
      <c r="V229" s="14">
        <v>86.83</v>
      </c>
      <c r="X229" s="15">
        <f t="shared" si="47"/>
        <v>197</v>
      </c>
      <c r="Y229" s="15">
        <f t="shared" si="48"/>
        <v>31</v>
      </c>
      <c r="Z229" s="15">
        <f t="shared" si="49"/>
        <v>228</v>
      </c>
      <c r="AA229" s="15">
        <f t="shared" si="50"/>
        <v>305</v>
      </c>
      <c r="AB229" s="15">
        <f t="shared" si="51"/>
        <v>203</v>
      </c>
      <c r="AC229" s="24">
        <f t="shared" si="52"/>
        <v>192.8</v>
      </c>
      <c r="AD229" s="15">
        <f t="shared" si="53"/>
        <v>220</v>
      </c>
    </row>
    <row r="230" spans="1:30" x14ac:dyDescent="0.25">
      <c r="A230" s="21" t="s">
        <v>234</v>
      </c>
      <c r="B230" s="21">
        <v>8616</v>
      </c>
      <c r="C230" s="22">
        <v>2063</v>
      </c>
      <c r="D230" s="14">
        <v>26.04</v>
      </c>
      <c r="E230" s="14">
        <v>8.66</v>
      </c>
      <c r="F230" s="23">
        <f t="shared" si="56"/>
        <v>4.0572792362768492E-2</v>
      </c>
      <c r="G230" s="14">
        <v>0.17</v>
      </c>
      <c r="H230" s="14">
        <v>19.73</v>
      </c>
      <c r="I230" s="14">
        <v>6.3</v>
      </c>
      <c r="J230" s="14">
        <v>24.19</v>
      </c>
      <c r="K230" s="12">
        <f t="shared" si="55"/>
        <v>0.46850799495113732</v>
      </c>
      <c r="L230" s="14">
        <v>419</v>
      </c>
      <c r="M230" s="14">
        <v>43.87</v>
      </c>
      <c r="N230" s="14">
        <v>2</v>
      </c>
      <c r="O230" s="14">
        <v>0.12</v>
      </c>
      <c r="P230" s="13">
        <f t="shared" si="57"/>
        <v>3.9042332912594779</v>
      </c>
      <c r="Q230" s="14">
        <v>4.28</v>
      </c>
      <c r="R230" s="14">
        <v>2.42</v>
      </c>
      <c r="S230" s="14">
        <v>0.65</v>
      </c>
      <c r="T230" s="14">
        <v>2.4300000000000002</v>
      </c>
      <c r="U230" s="14">
        <v>0.5</v>
      </c>
      <c r="V230" s="14">
        <v>68.17</v>
      </c>
      <c r="X230" s="15">
        <f t="shared" si="47"/>
        <v>184</v>
      </c>
      <c r="Y230" s="15">
        <f t="shared" si="48"/>
        <v>305</v>
      </c>
      <c r="Z230" s="15">
        <f t="shared" si="49"/>
        <v>73</v>
      </c>
      <c r="AA230" s="15">
        <f t="shared" si="50"/>
        <v>110</v>
      </c>
      <c r="AB230" s="15">
        <f t="shared" si="51"/>
        <v>293</v>
      </c>
      <c r="AC230" s="24">
        <f t="shared" si="52"/>
        <v>193</v>
      </c>
      <c r="AD230" s="15">
        <f t="shared" si="53"/>
        <v>221</v>
      </c>
    </row>
    <row r="231" spans="1:30" x14ac:dyDescent="0.25">
      <c r="A231" t="s">
        <v>349</v>
      </c>
      <c r="B231">
        <v>9035</v>
      </c>
      <c r="C231" s="1">
        <v>2373</v>
      </c>
      <c r="D231" s="14">
        <v>18.559999999999999</v>
      </c>
      <c r="E231" s="14">
        <v>9.7899999999999991</v>
      </c>
      <c r="F231" s="12">
        <f t="shared" si="56"/>
        <v>9.5207870517296081E-2</v>
      </c>
      <c r="G231" s="14">
        <v>0.3</v>
      </c>
      <c r="H231" s="14">
        <v>16.98</v>
      </c>
      <c r="I231" s="14">
        <v>1.52</v>
      </c>
      <c r="J231" s="14">
        <v>8.17</v>
      </c>
      <c r="K231" s="12">
        <f t="shared" si="55"/>
        <v>0.97250123102447483</v>
      </c>
      <c r="L231" s="14">
        <v>315.10000000000002</v>
      </c>
      <c r="M231" s="14">
        <v>57.68</v>
      </c>
      <c r="N231" s="14">
        <v>3.05</v>
      </c>
      <c r="O231" s="14">
        <v>0.89</v>
      </c>
      <c r="P231" s="13">
        <f t="shared" si="57"/>
        <v>1.0926980123870504</v>
      </c>
      <c r="Q231" s="14">
        <v>6.15</v>
      </c>
      <c r="R231" s="14">
        <v>2.27</v>
      </c>
      <c r="S231" s="14">
        <v>0.45</v>
      </c>
      <c r="T231" s="14">
        <v>4.04</v>
      </c>
      <c r="U231" s="14">
        <v>0.26</v>
      </c>
      <c r="V231" s="14">
        <v>84.9</v>
      </c>
      <c r="X231" s="15">
        <f t="shared" si="47"/>
        <v>258</v>
      </c>
      <c r="Y231" s="15">
        <f t="shared" si="48"/>
        <v>67</v>
      </c>
      <c r="Z231" s="15">
        <f t="shared" si="49"/>
        <v>114</v>
      </c>
      <c r="AA231" s="15">
        <f t="shared" si="50"/>
        <v>292</v>
      </c>
      <c r="AB231" s="15">
        <f t="shared" si="51"/>
        <v>238</v>
      </c>
      <c r="AC231" s="24">
        <f t="shared" si="52"/>
        <v>193.8</v>
      </c>
      <c r="AD231" s="15">
        <f t="shared" si="53"/>
        <v>222</v>
      </c>
    </row>
    <row r="232" spans="1:30" x14ac:dyDescent="0.25">
      <c r="A232" s="15" t="s">
        <v>64</v>
      </c>
      <c r="B232" s="15">
        <v>2709</v>
      </c>
      <c r="C232" s="33">
        <v>6076</v>
      </c>
      <c r="D232" s="18">
        <v>82.98</v>
      </c>
      <c r="E232" s="18">
        <v>35.21</v>
      </c>
      <c r="F232" s="26">
        <f t="shared" si="56"/>
        <v>0.2487887914102396</v>
      </c>
      <c r="G232" s="18">
        <v>0.19</v>
      </c>
      <c r="H232" s="18">
        <v>74.19</v>
      </c>
      <c r="I232" s="18">
        <v>8.34</v>
      </c>
      <c r="J232" s="18">
        <v>10.050000000000001</v>
      </c>
      <c r="K232" s="37">
        <f t="shared" si="55"/>
        <v>0.70658560468684917</v>
      </c>
      <c r="L232" s="18">
        <v>76.37</v>
      </c>
      <c r="M232" s="18">
        <v>47.46</v>
      </c>
      <c r="N232" s="18">
        <v>0.54</v>
      </c>
      <c r="O232" s="18">
        <v>0.36</v>
      </c>
      <c r="P232" s="18">
        <f t="shared" si="57"/>
        <v>1.9627377907968033</v>
      </c>
      <c r="Q232" s="18">
        <v>4.87</v>
      </c>
      <c r="R232" s="18">
        <v>2.27</v>
      </c>
      <c r="S232" s="18">
        <v>0.26</v>
      </c>
      <c r="T232" s="18">
        <v>3.15</v>
      </c>
      <c r="U232" s="18">
        <v>0.56999999999999995</v>
      </c>
      <c r="V232" s="18">
        <v>77.48</v>
      </c>
      <c r="X232" s="15">
        <f t="shared" si="47"/>
        <v>156</v>
      </c>
      <c r="Y232" s="15">
        <f t="shared" si="48"/>
        <v>198</v>
      </c>
      <c r="Z232" s="15">
        <f t="shared" si="49"/>
        <v>114</v>
      </c>
      <c r="AA232" s="15">
        <f t="shared" si="50"/>
        <v>226</v>
      </c>
      <c r="AB232" s="15">
        <f t="shared" si="51"/>
        <v>277</v>
      </c>
      <c r="AC232" s="24">
        <f t="shared" si="52"/>
        <v>194.2</v>
      </c>
      <c r="AD232" s="15">
        <f t="shared" si="53"/>
        <v>223</v>
      </c>
    </row>
    <row r="233" spans="1:30" x14ac:dyDescent="0.25">
      <c r="A233" s="15" t="s">
        <v>77</v>
      </c>
      <c r="B233" s="15">
        <v>68620</v>
      </c>
      <c r="C233" s="33">
        <v>3768</v>
      </c>
      <c r="D233" s="18">
        <v>36.880000000000003</v>
      </c>
      <c r="E233" s="18">
        <v>19.84</v>
      </c>
      <c r="F233" s="26">
        <f t="shared" si="56"/>
        <v>0.12001344150544861</v>
      </c>
      <c r="G233" s="18">
        <v>0.25</v>
      </c>
      <c r="H233" s="18">
        <v>32.22</v>
      </c>
      <c r="I233" s="18">
        <v>4.5</v>
      </c>
      <c r="J233" s="18">
        <v>12.19</v>
      </c>
      <c r="K233" s="37">
        <f t="shared" si="55"/>
        <v>0.60490645920084984</v>
      </c>
      <c r="L233" s="18">
        <v>208.31</v>
      </c>
      <c r="M233" s="18">
        <v>61.59</v>
      </c>
      <c r="N233" s="18">
        <v>1.27</v>
      </c>
      <c r="O233" s="18">
        <v>0.56999999999999995</v>
      </c>
      <c r="P233" s="18">
        <f t="shared" si="57"/>
        <v>1.0612394021067542</v>
      </c>
      <c r="Q233" s="18">
        <v>5.26</v>
      </c>
      <c r="R233" s="18">
        <v>2.27</v>
      </c>
      <c r="S233" s="18">
        <v>0.39</v>
      </c>
      <c r="T233" s="18">
        <v>3.55</v>
      </c>
      <c r="U233" s="18">
        <v>0.26</v>
      </c>
      <c r="V233" s="18">
        <v>79.75</v>
      </c>
      <c r="X233" s="15">
        <f t="shared" si="47"/>
        <v>258</v>
      </c>
      <c r="Y233" s="15">
        <f t="shared" si="48"/>
        <v>128</v>
      </c>
      <c r="Z233" s="15">
        <f t="shared" si="49"/>
        <v>114</v>
      </c>
      <c r="AA233" s="15">
        <f t="shared" si="50"/>
        <v>247</v>
      </c>
      <c r="AB233" s="15">
        <f t="shared" si="51"/>
        <v>226</v>
      </c>
      <c r="AC233" s="24">
        <f t="shared" si="52"/>
        <v>194.6</v>
      </c>
      <c r="AD233" s="15">
        <f t="shared" si="53"/>
        <v>224</v>
      </c>
    </row>
    <row r="234" spans="1:30" x14ac:dyDescent="0.25">
      <c r="A234" s="21" t="s">
        <v>223</v>
      </c>
      <c r="B234" s="21">
        <v>13601</v>
      </c>
      <c r="C234" s="22">
        <v>9244</v>
      </c>
      <c r="D234" s="14">
        <v>154.21</v>
      </c>
      <c r="E234" s="14">
        <v>82.53</v>
      </c>
      <c r="F234" s="23">
        <f t="shared" si="56"/>
        <v>0.40398210936372819</v>
      </c>
      <c r="G234" s="14">
        <v>0.28000000000000003</v>
      </c>
      <c r="H234" s="14">
        <v>140.86000000000001</v>
      </c>
      <c r="I234" s="14">
        <v>13.78</v>
      </c>
      <c r="J234" s="14">
        <v>8.93</v>
      </c>
      <c r="K234" s="12">
        <f t="shared" si="55"/>
        <v>0.48949728506449558</v>
      </c>
      <c r="L234" s="14">
        <v>69.31</v>
      </c>
      <c r="M234" s="14">
        <v>58.59</v>
      </c>
      <c r="N234" s="14">
        <v>0.33</v>
      </c>
      <c r="O234" s="14">
        <v>0.11</v>
      </c>
      <c r="P234" s="13">
        <f t="shared" si="57"/>
        <v>4.4499753187681419</v>
      </c>
      <c r="Q234" s="14">
        <v>4.2699999999999996</v>
      </c>
      <c r="R234" s="14">
        <v>1.97</v>
      </c>
      <c r="S234" s="14">
        <v>0.32</v>
      </c>
      <c r="T234" s="14">
        <v>2.93</v>
      </c>
      <c r="U234" s="14">
        <v>0.74</v>
      </c>
      <c r="V234" s="14">
        <v>70.67</v>
      </c>
      <c r="X234" s="15">
        <f t="shared" si="47"/>
        <v>97</v>
      </c>
      <c r="Y234" s="15">
        <f t="shared" si="48"/>
        <v>241</v>
      </c>
      <c r="Z234" s="15">
        <f t="shared" si="49"/>
        <v>255</v>
      </c>
      <c r="AA234" s="15">
        <f t="shared" si="50"/>
        <v>144</v>
      </c>
      <c r="AB234" s="15">
        <f t="shared" si="51"/>
        <v>236</v>
      </c>
      <c r="AC234" s="24">
        <f t="shared" si="52"/>
        <v>194.6</v>
      </c>
      <c r="AD234" s="15">
        <f t="shared" si="53"/>
        <v>224</v>
      </c>
    </row>
    <row r="235" spans="1:30" x14ac:dyDescent="0.25">
      <c r="A235" s="15" t="s">
        <v>61</v>
      </c>
      <c r="B235" s="15">
        <v>65862</v>
      </c>
      <c r="C235" s="33">
        <v>779</v>
      </c>
      <c r="D235" s="18">
        <v>7.1</v>
      </c>
      <c r="E235" s="18">
        <v>2.3199999999999998</v>
      </c>
      <c r="F235" s="26">
        <f t="shared" si="56"/>
        <v>1.0761559708720451E-2</v>
      </c>
      <c r="G235" s="18">
        <v>0.03</v>
      </c>
      <c r="H235" s="18">
        <v>5.69</v>
      </c>
      <c r="I235" s="18">
        <v>1.41</v>
      </c>
      <c r="J235" s="18">
        <v>19.82</v>
      </c>
      <c r="K235" s="37">
        <f t="shared" si="55"/>
        <v>0.46386033227243323</v>
      </c>
      <c r="L235" s="18">
        <v>278.77</v>
      </c>
      <c r="M235" s="18">
        <v>40.82</v>
      </c>
      <c r="N235" s="18">
        <v>1.35</v>
      </c>
      <c r="O235" s="18">
        <v>0</v>
      </c>
      <c r="P235" s="18">
        <v>3</v>
      </c>
      <c r="Q235" s="18">
        <v>9.7100000000000009</v>
      </c>
      <c r="R235" s="18">
        <v>2.25</v>
      </c>
      <c r="S235" s="18">
        <v>2.25</v>
      </c>
      <c r="T235" s="18">
        <v>2.54</v>
      </c>
      <c r="U235" s="18">
        <v>0.34</v>
      </c>
      <c r="V235" s="18">
        <v>55.43</v>
      </c>
      <c r="X235" s="15">
        <f t="shared" si="47"/>
        <v>227</v>
      </c>
      <c r="Y235" s="15">
        <f t="shared" si="48"/>
        <v>295</v>
      </c>
      <c r="Z235" s="15">
        <f t="shared" si="49"/>
        <v>127</v>
      </c>
      <c r="AA235" s="15">
        <f t="shared" si="50"/>
        <v>30</v>
      </c>
      <c r="AB235" s="15">
        <f t="shared" si="51"/>
        <v>297</v>
      </c>
      <c r="AC235" s="24">
        <f t="shared" si="52"/>
        <v>195.2</v>
      </c>
      <c r="AD235" s="15">
        <f t="shared" si="53"/>
        <v>226</v>
      </c>
    </row>
    <row r="236" spans="1:30" x14ac:dyDescent="0.25">
      <c r="A236" s="21" t="s">
        <v>172</v>
      </c>
      <c r="B236" s="21">
        <v>484</v>
      </c>
      <c r="C236" s="22">
        <v>1460</v>
      </c>
      <c r="D236" s="14">
        <v>12.11</v>
      </c>
      <c r="E236" s="14">
        <v>7.35</v>
      </c>
      <c r="F236" s="35">
        <v>7.0000000000000007E-2</v>
      </c>
      <c r="G236" s="14">
        <v>0</v>
      </c>
      <c r="H236" s="14">
        <v>9.64</v>
      </c>
      <c r="I236" s="14">
        <v>2.41</v>
      </c>
      <c r="J236" s="14">
        <v>19.86</v>
      </c>
      <c r="K236" s="26">
        <f t="shared" si="55"/>
        <v>0.95238095238095244</v>
      </c>
      <c r="L236" s="14">
        <v>0</v>
      </c>
      <c r="M236" s="14">
        <v>76.27</v>
      </c>
      <c r="N236" s="14">
        <v>0</v>
      </c>
      <c r="O236" s="14">
        <v>0.02</v>
      </c>
      <c r="P236" s="18">
        <v>5</v>
      </c>
      <c r="Q236" s="14">
        <v>4.3600000000000003</v>
      </c>
      <c r="R236" s="14">
        <v>1.97</v>
      </c>
      <c r="S236" s="14">
        <v>0.32</v>
      </c>
      <c r="T236" s="14">
        <v>3.13</v>
      </c>
      <c r="U236" s="14">
        <v>0.57999999999999996</v>
      </c>
      <c r="V236" s="14">
        <v>75.849999999999994</v>
      </c>
      <c r="X236" s="15">
        <f t="shared" si="47"/>
        <v>151</v>
      </c>
      <c r="Y236" s="15">
        <f t="shared" si="48"/>
        <v>200</v>
      </c>
      <c r="Z236" s="15">
        <f t="shared" si="49"/>
        <v>255</v>
      </c>
      <c r="AA236" s="15">
        <f t="shared" si="50"/>
        <v>207</v>
      </c>
      <c r="AB236" s="15">
        <f t="shared" si="51"/>
        <v>164</v>
      </c>
      <c r="AC236" s="24">
        <f t="shared" si="52"/>
        <v>195.4</v>
      </c>
      <c r="AD236" s="15">
        <f t="shared" si="53"/>
        <v>227</v>
      </c>
    </row>
    <row r="237" spans="1:30" x14ac:dyDescent="0.25">
      <c r="A237" s="21" t="s">
        <v>217</v>
      </c>
      <c r="B237" s="21">
        <v>15254</v>
      </c>
      <c r="C237" s="22">
        <v>2360</v>
      </c>
      <c r="D237" s="14">
        <v>14.4</v>
      </c>
      <c r="E237" s="14">
        <v>11.39</v>
      </c>
      <c r="F237" s="23">
        <f>G237/(L237/100)</f>
        <v>0.01</v>
      </c>
      <c r="G237" s="14">
        <v>0.05</v>
      </c>
      <c r="H237" s="14">
        <v>12.92</v>
      </c>
      <c r="I237" s="14">
        <v>1.47</v>
      </c>
      <c r="J237" s="14">
        <v>10.199999999999999</v>
      </c>
      <c r="K237" s="12">
        <f t="shared" si="55"/>
        <v>8.7796312554872691E-2</v>
      </c>
      <c r="L237" s="14">
        <v>500</v>
      </c>
      <c r="M237" s="14">
        <v>88.16</v>
      </c>
      <c r="N237" s="14">
        <v>0.4</v>
      </c>
      <c r="O237" s="14">
        <v>0.37</v>
      </c>
      <c r="P237" s="13">
        <f t="shared" ref="P237:P242" si="58">K237/O237</f>
        <v>0.23728733122938567</v>
      </c>
      <c r="Q237" s="14">
        <v>4.7300000000000004</v>
      </c>
      <c r="R237" s="14">
        <v>1.7</v>
      </c>
      <c r="S237" s="14">
        <v>0.53</v>
      </c>
      <c r="T237" s="14">
        <v>3.8</v>
      </c>
      <c r="U237" s="14">
        <v>0.28999999999999998</v>
      </c>
      <c r="V237" s="14">
        <v>76.989999999999995</v>
      </c>
      <c r="X237" s="15">
        <f t="shared" si="47"/>
        <v>247</v>
      </c>
      <c r="Y237" s="15">
        <f t="shared" si="48"/>
        <v>93</v>
      </c>
      <c r="Z237" s="15">
        <f t="shared" si="49"/>
        <v>309</v>
      </c>
      <c r="AA237" s="15">
        <f t="shared" si="50"/>
        <v>223</v>
      </c>
      <c r="AB237" s="15">
        <f t="shared" si="51"/>
        <v>105</v>
      </c>
      <c r="AC237" s="24">
        <f t="shared" si="52"/>
        <v>195.4</v>
      </c>
      <c r="AD237" s="15">
        <f t="shared" si="53"/>
        <v>227</v>
      </c>
    </row>
    <row r="238" spans="1:30" x14ac:dyDescent="0.25">
      <c r="A238" s="15" t="s">
        <v>74</v>
      </c>
      <c r="B238" s="15">
        <v>854</v>
      </c>
      <c r="C238" s="33">
        <v>17489</v>
      </c>
      <c r="D238" s="18">
        <v>148.65</v>
      </c>
      <c r="E238" s="18">
        <v>106.24</v>
      </c>
      <c r="F238" s="26">
        <f>G238/(L238/100)</f>
        <v>0.60115421609490216</v>
      </c>
      <c r="G238" s="18">
        <v>1.5</v>
      </c>
      <c r="H238" s="18">
        <v>138.78</v>
      </c>
      <c r="I238" s="18">
        <v>11.89</v>
      </c>
      <c r="J238" s="18">
        <v>8</v>
      </c>
      <c r="K238" s="37">
        <f t="shared" si="55"/>
        <v>0.56584545942667752</v>
      </c>
      <c r="L238" s="18">
        <v>249.52</v>
      </c>
      <c r="M238" s="18">
        <v>76.55</v>
      </c>
      <c r="N238" s="18">
        <v>1.41</v>
      </c>
      <c r="O238" s="18">
        <v>0.54</v>
      </c>
      <c r="P238" s="18">
        <f t="shared" si="58"/>
        <v>1.0478619619012546</v>
      </c>
      <c r="Q238" s="18">
        <v>5.0599999999999996</v>
      </c>
      <c r="R238" s="18">
        <v>2.27</v>
      </c>
      <c r="S238" s="18">
        <v>0.78</v>
      </c>
      <c r="T238" s="18">
        <v>3.95</v>
      </c>
      <c r="U238" s="18">
        <v>-0.27</v>
      </c>
      <c r="V238" s="18">
        <v>87.62</v>
      </c>
      <c r="X238" s="15">
        <f t="shared" si="47"/>
        <v>322</v>
      </c>
      <c r="Y238" s="15">
        <f t="shared" si="48"/>
        <v>77</v>
      </c>
      <c r="Z238" s="15">
        <f t="shared" si="49"/>
        <v>114</v>
      </c>
      <c r="AA238" s="15">
        <f t="shared" si="50"/>
        <v>307</v>
      </c>
      <c r="AB238" s="15">
        <f t="shared" si="51"/>
        <v>161</v>
      </c>
      <c r="AC238" s="24">
        <f t="shared" si="52"/>
        <v>196.2</v>
      </c>
      <c r="AD238" s="15">
        <f t="shared" si="53"/>
        <v>229</v>
      </c>
    </row>
    <row r="239" spans="1:30" x14ac:dyDescent="0.25">
      <c r="A239" s="21" t="s">
        <v>109</v>
      </c>
      <c r="B239" s="21">
        <v>67872</v>
      </c>
      <c r="C239" s="22">
        <v>4790</v>
      </c>
      <c r="D239" s="14">
        <v>31.59</v>
      </c>
      <c r="E239" s="14">
        <v>12.94</v>
      </c>
      <c r="F239" s="35">
        <f>G239/(L239/100)</f>
        <v>8.5660442007880769E-2</v>
      </c>
      <c r="G239" s="14">
        <v>0.05</v>
      </c>
      <c r="H239" s="14">
        <v>27.07</v>
      </c>
      <c r="I239" s="14">
        <v>4.3499999999999996</v>
      </c>
      <c r="J239" s="14">
        <v>13.79</v>
      </c>
      <c r="K239" s="26">
        <f t="shared" si="55"/>
        <v>0.66198177749521459</v>
      </c>
      <c r="L239" s="14">
        <v>58.37</v>
      </c>
      <c r="M239" s="14">
        <v>47.81</v>
      </c>
      <c r="N239" s="14">
        <v>0.37</v>
      </c>
      <c r="O239" s="14">
        <v>0.44</v>
      </c>
      <c r="P239" s="18">
        <f t="shared" si="58"/>
        <v>1.5045040397618514</v>
      </c>
      <c r="Q239" s="14">
        <v>3.98</v>
      </c>
      <c r="R239" s="14">
        <v>2.41</v>
      </c>
      <c r="S239" s="14">
        <v>0.12</v>
      </c>
      <c r="T239" s="14">
        <v>2.94</v>
      </c>
      <c r="U239" s="14">
        <v>0.55000000000000004</v>
      </c>
      <c r="V239" s="14">
        <v>78.22</v>
      </c>
      <c r="X239" s="15">
        <f t="shared" si="47"/>
        <v>162</v>
      </c>
      <c r="Y239" s="15">
        <f t="shared" si="48"/>
        <v>240</v>
      </c>
      <c r="Z239" s="15">
        <f t="shared" si="49"/>
        <v>74</v>
      </c>
      <c r="AA239" s="15">
        <f t="shared" si="50"/>
        <v>232</v>
      </c>
      <c r="AB239" s="15">
        <f t="shared" si="51"/>
        <v>275</v>
      </c>
      <c r="AC239" s="24">
        <f t="shared" si="52"/>
        <v>196.6</v>
      </c>
      <c r="AD239" s="15">
        <f t="shared" si="53"/>
        <v>230</v>
      </c>
    </row>
    <row r="240" spans="1:30" x14ac:dyDescent="0.25">
      <c r="A240" s="21" t="s">
        <v>114</v>
      </c>
      <c r="B240" s="21">
        <v>16011</v>
      </c>
      <c r="C240" s="22">
        <v>1667</v>
      </c>
      <c r="D240" s="14">
        <v>20.37</v>
      </c>
      <c r="E240" s="14">
        <v>4.9000000000000004</v>
      </c>
      <c r="F240" s="35">
        <v>0.04</v>
      </c>
      <c r="G240" s="14">
        <v>0</v>
      </c>
      <c r="H240" s="14">
        <v>18.02</v>
      </c>
      <c r="I240" s="14">
        <v>2.2999999999999998</v>
      </c>
      <c r="J240" s="14">
        <v>11.31</v>
      </c>
      <c r="K240" s="26">
        <f t="shared" si="55"/>
        <v>0.81632653061224481</v>
      </c>
      <c r="L240" s="14">
        <v>0</v>
      </c>
      <c r="M240" s="14">
        <v>27.18</v>
      </c>
      <c r="N240" s="14">
        <v>0</v>
      </c>
      <c r="O240" s="14">
        <v>0.06</v>
      </c>
      <c r="P240" s="18">
        <f t="shared" si="58"/>
        <v>13.605442176870747</v>
      </c>
      <c r="Q240" s="14">
        <v>5.71</v>
      </c>
      <c r="R240" s="14">
        <v>2.27</v>
      </c>
      <c r="S240" s="14">
        <v>0.14000000000000001</v>
      </c>
      <c r="T240" s="14">
        <v>2.99</v>
      </c>
      <c r="U240" s="14">
        <v>0.7</v>
      </c>
      <c r="V240" s="14">
        <v>75.44</v>
      </c>
      <c r="X240" s="15">
        <f t="shared" si="47"/>
        <v>111</v>
      </c>
      <c r="Y240" s="15">
        <f t="shared" si="48"/>
        <v>226</v>
      </c>
      <c r="Z240" s="15">
        <f t="shared" si="49"/>
        <v>114</v>
      </c>
      <c r="AA240" s="15">
        <f t="shared" si="50"/>
        <v>202</v>
      </c>
      <c r="AB240" s="15">
        <f t="shared" si="51"/>
        <v>337</v>
      </c>
      <c r="AC240" s="24">
        <f t="shared" si="52"/>
        <v>198</v>
      </c>
      <c r="AD240" s="15">
        <f t="shared" si="53"/>
        <v>231</v>
      </c>
    </row>
    <row r="241" spans="1:30" x14ac:dyDescent="0.25">
      <c r="A241" s="15" t="s">
        <v>32</v>
      </c>
      <c r="B241" s="15">
        <v>1729</v>
      </c>
      <c r="C241" s="33">
        <v>3781</v>
      </c>
      <c r="D241" s="18">
        <v>28.93</v>
      </c>
      <c r="E241" s="18">
        <v>16.309999999999999</v>
      </c>
      <c r="F241" s="26">
        <f t="shared" ref="F241:F256" si="59">G241/(L241/100)</f>
        <v>0.10744023636852003</v>
      </c>
      <c r="G241" s="18">
        <v>0.08</v>
      </c>
      <c r="H241" s="18">
        <v>26.27</v>
      </c>
      <c r="I241" s="18">
        <v>2.5499999999999998</v>
      </c>
      <c r="J241" s="18">
        <v>8.8000000000000007</v>
      </c>
      <c r="K241" s="37">
        <f t="shared" si="55"/>
        <v>0.65873842040784814</v>
      </c>
      <c r="L241" s="18">
        <v>74.459999999999994</v>
      </c>
      <c r="M241" s="18">
        <v>62.09</v>
      </c>
      <c r="N241" s="18">
        <v>0.52</v>
      </c>
      <c r="O241" s="18">
        <v>0.39</v>
      </c>
      <c r="P241" s="18">
        <f t="shared" si="58"/>
        <v>1.6890728728406361</v>
      </c>
      <c r="Q241" s="18">
        <v>5.12</v>
      </c>
      <c r="R241" s="18">
        <v>2.06</v>
      </c>
      <c r="S241" s="18">
        <v>0.1</v>
      </c>
      <c r="T241" s="18">
        <v>3.76</v>
      </c>
      <c r="U241" s="18">
        <v>0.53</v>
      </c>
      <c r="V241" s="18">
        <v>83.44</v>
      </c>
      <c r="X241" s="15">
        <f t="shared" si="47"/>
        <v>171</v>
      </c>
      <c r="Y241" s="15">
        <f t="shared" si="48"/>
        <v>97</v>
      </c>
      <c r="Z241" s="15">
        <f t="shared" si="49"/>
        <v>222</v>
      </c>
      <c r="AA241" s="15">
        <f t="shared" si="50"/>
        <v>279</v>
      </c>
      <c r="AB241" s="15">
        <f t="shared" si="51"/>
        <v>224</v>
      </c>
      <c r="AC241" s="24">
        <f t="shared" si="52"/>
        <v>198.6</v>
      </c>
      <c r="AD241" s="15">
        <f t="shared" si="53"/>
        <v>232</v>
      </c>
    </row>
    <row r="242" spans="1:30" x14ac:dyDescent="0.25">
      <c r="A242" s="15" t="s">
        <v>53</v>
      </c>
      <c r="B242" s="15">
        <v>1706</v>
      </c>
      <c r="C242" s="33">
        <v>3041</v>
      </c>
      <c r="D242" s="18">
        <v>26.64</v>
      </c>
      <c r="E242" s="18">
        <v>7.06</v>
      </c>
      <c r="F242" s="26">
        <f t="shared" si="59"/>
        <v>6.3091482649842268E-2</v>
      </c>
      <c r="G242" s="18">
        <v>0.03</v>
      </c>
      <c r="H242" s="18">
        <v>23.97</v>
      </c>
      <c r="I242" s="18">
        <v>2.61</v>
      </c>
      <c r="J242" s="18">
        <v>9.8000000000000007</v>
      </c>
      <c r="K242" s="37">
        <f t="shared" si="55"/>
        <v>0.89364706302892738</v>
      </c>
      <c r="L242" s="18">
        <v>47.55</v>
      </c>
      <c r="M242" s="18">
        <v>29.46</v>
      </c>
      <c r="N242" s="18">
        <v>0.4</v>
      </c>
      <c r="O242" s="18">
        <v>0.23</v>
      </c>
      <c r="P242" s="18">
        <f t="shared" si="58"/>
        <v>3.8854220131692494</v>
      </c>
      <c r="Q242" s="18">
        <v>4.96</v>
      </c>
      <c r="R242" s="18">
        <v>2.66</v>
      </c>
      <c r="S242" s="18">
        <v>0.84</v>
      </c>
      <c r="T242" s="18">
        <v>2.4700000000000002</v>
      </c>
      <c r="U242" s="18">
        <v>0.32</v>
      </c>
      <c r="V242" s="18">
        <v>67.83</v>
      </c>
      <c r="X242" s="15">
        <f t="shared" si="47"/>
        <v>233</v>
      </c>
      <c r="Y242" s="15">
        <f t="shared" si="48"/>
        <v>301</v>
      </c>
      <c r="Z242" s="15">
        <f t="shared" si="49"/>
        <v>31</v>
      </c>
      <c r="AA242" s="15">
        <f t="shared" si="50"/>
        <v>105</v>
      </c>
      <c r="AB242" s="15">
        <f t="shared" si="51"/>
        <v>328</v>
      </c>
      <c r="AC242" s="24">
        <f t="shared" si="52"/>
        <v>199.6</v>
      </c>
      <c r="AD242" s="15">
        <f t="shared" si="53"/>
        <v>233</v>
      </c>
    </row>
    <row r="243" spans="1:30" x14ac:dyDescent="0.25">
      <c r="A243" s="15" t="s">
        <v>43</v>
      </c>
      <c r="B243" s="15">
        <v>10865</v>
      </c>
      <c r="C243" s="33">
        <v>1258</v>
      </c>
      <c r="D243" s="18">
        <v>11.81</v>
      </c>
      <c r="E243" s="18">
        <v>2.29</v>
      </c>
      <c r="F243" s="26">
        <f t="shared" si="59"/>
        <v>7.087172218284904E-2</v>
      </c>
      <c r="G243" s="18">
        <v>0.01</v>
      </c>
      <c r="H243" s="18">
        <v>9.5</v>
      </c>
      <c r="I243" s="18">
        <v>2.2799999999999998</v>
      </c>
      <c r="J243" s="18">
        <v>19.34</v>
      </c>
      <c r="K243" s="37">
        <f t="shared" si="55"/>
        <v>3.0948350298187353</v>
      </c>
      <c r="L243" s="18">
        <v>14.11</v>
      </c>
      <c r="M243" s="18">
        <v>24.14</v>
      </c>
      <c r="N243" s="18">
        <v>0.61</v>
      </c>
      <c r="O243" s="18">
        <v>-0.45</v>
      </c>
      <c r="P243" s="18">
        <v>5</v>
      </c>
      <c r="Q243" s="18">
        <v>5.97</v>
      </c>
      <c r="R243" s="18">
        <v>2.34</v>
      </c>
      <c r="S243" s="18">
        <v>0.31</v>
      </c>
      <c r="T243" s="18">
        <v>2.76</v>
      </c>
      <c r="U243" s="18">
        <v>0.76</v>
      </c>
      <c r="V243" s="18">
        <v>75.56</v>
      </c>
      <c r="X243" s="15">
        <f t="shared" si="47"/>
        <v>92</v>
      </c>
      <c r="Y243" s="15">
        <f t="shared" si="48"/>
        <v>264</v>
      </c>
      <c r="Z243" s="15">
        <f t="shared" si="49"/>
        <v>94</v>
      </c>
      <c r="AA243" s="15">
        <f t="shared" si="50"/>
        <v>205</v>
      </c>
      <c r="AB243" s="15">
        <f t="shared" si="51"/>
        <v>347</v>
      </c>
      <c r="AC243" s="24">
        <f t="shared" si="52"/>
        <v>200.4</v>
      </c>
      <c r="AD243" s="15">
        <f t="shared" si="53"/>
        <v>234</v>
      </c>
    </row>
    <row r="244" spans="1:30" x14ac:dyDescent="0.25">
      <c r="A244" s="21" t="s">
        <v>166</v>
      </c>
      <c r="B244" s="21">
        <v>67541</v>
      </c>
      <c r="C244" s="22">
        <v>27493</v>
      </c>
      <c r="D244" s="14">
        <v>669.86</v>
      </c>
      <c r="E244" s="14">
        <v>454.49</v>
      </c>
      <c r="F244" s="35">
        <f t="shared" si="59"/>
        <v>2.6328139665853199</v>
      </c>
      <c r="G244" s="14">
        <v>5.61</v>
      </c>
      <c r="H244" s="14">
        <v>481.94</v>
      </c>
      <c r="I244" s="14">
        <v>102.81</v>
      </c>
      <c r="J244" s="14">
        <v>15.35</v>
      </c>
      <c r="K244" s="26">
        <f t="shared" si="55"/>
        <v>0.57928974599778205</v>
      </c>
      <c r="L244" s="14">
        <v>213.08</v>
      </c>
      <c r="M244" s="14">
        <v>94.3</v>
      </c>
      <c r="N244" s="14">
        <v>1.24</v>
      </c>
      <c r="O244" s="14">
        <v>0.16</v>
      </c>
      <c r="P244" s="18">
        <f t="shared" ref="P244:P256" si="60">K244/O244</f>
        <v>3.6205609124861375</v>
      </c>
      <c r="Q244" s="14">
        <v>4.3</v>
      </c>
      <c r="R244" s="14">
        <v>2.12</v>
      </c>
      <c r="S244" s="14">
        <v>1.1299999999999999</v>
      </c>
      <c r="T244" s="14">
        <v>2.57</v>
      </c>
      <c r="U244" s="14">
        <v>0.16</v>
      </c>
      <c r="V244" s="14">
        <v>73.69</v>
      </c>
      <c r="X244" s="15">
        <f t="shared" si="47"/>
        <v>279</v>
      </c>
      <c r="Y244" s="15">
        <f t="shared" si="48"/>
        <v>288</v>
      </c>
      <c r="Z244" s="15">
        <f t="shared" si="49"/>
        <v>183</v>
      </c>
      <c r="AA244" s="15">
        <f t="shared" si="50"/>
        <v>187</v>
      </c>
      <c r="AB244" s="15">
        <f t="shared" si="51"/>
        <v>68</v>
      </c>
      <c r="AC244" s="24">
        <f t="shared" si="52"/>
        <v>201</v>
      </c>
      <c r="AD244" s="15">
        <f t="shared" si="53"/>
        <v>235</v>
      </c>
    </row>
    <row r="245" spans="1:30" x14ac:dyDescent="0.25">
      <c r="A245" s="15" t="s">
        <v>300</v>
      </c>
      <c r="B245" s="15">
        <v>66305</v>
      </c>
      <c r="C245" s="15">
        <v>839</v>
      </c>
      <c r="D245" s="18">
        <v>2.61</v>
      </c>
      <c r="E245" s="18">
        <v>1.65</v>
      </c>
      <c r="F245" s="26">
        <f t="shared" si="59"/>
        <v>0</v>
      </c>
      <c r="G245" s="18">
        <v>0</v>
      </c>
      <c r="H245" s="18">
        <v>1.93</v>
      </c>
      <c r="I245" s="18">
        <v>0.67</v>
      </c>
      <c r="J245" s="18">
        <v>25.51</v>
      </c>
      <c r="K245" s="26">
        <f t="shared" si="55"/>
        <v>0</v>
      </c>
      <c r="L245" s="18">
        <v>6.18</v>
      </c>
      <c r="M245" s="18">
        <v>85.38</v>
      </c>
      <c r="N245" s="18">
        <v>0.13</v>
      </c>
      <c r="O245" s="18">
        <v>0.3</v>
      </c>
      <c r="P245" s="18">
        <f t="shared" si="60"/>
        <v>0</v>
      </c>
      <c r="Q245" s="18">
        <v>4.68</v>
      </c>
      <c r="R245" s="18">
        <v>1.44</v>
      </c>
      <c r="S245" s="18">
        <v>0.13</v>
      </c>
      <c r="T245" s="18">
        <v>3.18</v>
      </c>
      <c r="U245" s="18">
        <v>0.3</v>
      </c>
      <c r="V245" s="18">
        <v>69.540000000000006</v>
      </c>
      <c r="X245" s="15">
        <f t="shared" si="47"/>
        <v>241</v>
      </c>
      <c r="Y245" s="15">
        <f t="shared" si="48"/>
        <v>193</v>
      </c>
      <c r="Z245" s="15">
        <f t="shared" si="49"/>
        <v>327</v>
      </c>
      <c r="AA245" s="15">
        <f t="shared" si="50"/>
        <v>128</v>
      </c>
      <c r="AB245" s="15">
        <f t="shared" si="51"/>
        <v>119</v>
      </c>
      <c r="AC245" s="24">
        <f t="shared" si="52"/>
        <v>201.6</v>
      </c>
      <c r="AD245" s="15">
        <f t="shared" si="53"/>
        <v>236</v>
      </c>
    </row>
    <row r="246" spans="1:30" x14ac:dyDescent="0.25">
      <c r="A246" s="21" t="s">
        <v>164</v>
      </c>
      <c r="B246" s="21">
        <v>1461</v>
      </c>
      <c r="C246" s="22">
        <v>1911</v>
      </c>
      <c r="D246" s="14">
        <v>19.309999999999999</v>
      </c>
      <c r="E246" s="14">
        <v>10.65</v>
      </c>
      <c r="F246" s="35">
        <f t="shared" si="59"/>
        <v>9.4125029414071693E-2</v>
      </c>
      <c r="G246" s="14">
        <v>0.12</v>
      </c>
      <c r="H246" s="14">
        <v>17.12</v>
      </c>
      <c r="I246" s="14">
        <v>2.11</v>
      </c>
      <c r="J246" s="14">
        <v>10.91</v>
      </c>
      <c r="K246" s="26">
        <f t="shared" si="55"/>
        <v>0.88380309308987504</v>
      </c>
      <c r="L246" s="14">
        <v>127.49</v>
      </c>
      <c r="M246" s="14">
        <v>62.23</v>
      </c>
      <c r="N246" s="14">
        <v>1.0900000000000001</v>
      </c>
      <c r="O246" s="14">
        <v>0.28999999999999998</v>
      </c>
      <c r="P246" s="18">
        <f t="shared" si="60"/>
        <v>3.0475968727237071</v>
      </c>
      <c r="Q246" s="14">
        <v>5.0599999999999996</v>
      </c>
      <c r="R246" s="14">
        <v>2.15</v>
      </c>
      <c r="S246" s="14">
        <v>0.88</v>
      </c>
      <c r="T246" s="14">
        <v>3.05</v>
      </c>
      <c r="U246" s="14">
        <v>0.3</v>
      </c>
      <c r="V246" s="14">
        <v>72.400000000000006</v>
      </c>
      <c r="X246" s="15">
        <f t="shared" si="47"/>
        <v>241</v>
      </c>
      <c r="Y246" s="15">
        <f t="shared" si="48"/>
        <v>213</v>
      </c>
      <c r="Z246" s="15">
        <f t="shared" si="49"/>
        <v>172</v>
      </c>
      <c r="AA246" s="15">
        <f t="shared" si="50"/>
        <v>168</v>
      </c>
      <c r="AB246" s="15">
        <f t="shared" si="51"/>
        <v>223</v>
      </c>
      <c r="AC246" s="24">
        <f t="shared" si="52"/>
        <v>203.4</v>
      </c>
      <c r="AD246" s="15">
        <f t="shared" si="53"/>
        <v>237</v>
      </c>
    </row>
    <row r="247" spans="1:30" x14ac:dyDescent="0.25">
      <c r="A247" s="21" t="s">
        <v>132</v>
      </c>
      <c r="B247" s="21">
        <v>67846</v>
      </c>
      <c r="C247" s="22">
        <v>1754</v>
      </c>
      <c r="D247" s="14">
        <v>41.46</v>
      </c>
      <c r="E247" s="14">
        <v>10.81</v>
      </c>
      <c r="F247" s="35">
        <f t="shared" si="59"/>
        <v>0.10113495898415553</v>
      </c>
      <c r="G247" s="14">
        <v>0.09</v>
      </c>
      <c r="H247" s="14">
        <v>34.409999999999997</v>
      </c>
      <c r="I247" s="14">
        <v>6.91</v>
      </c>
      <c r="J247" s="14">
        <v>16.670000000000002</v>
      </c>
      <c r="K247" s="26">
        <f t="shared" si="55"/>
        <v>0.93556853824380704</v>
      </c>
      <c r="L247" s="14">
        <v>88.99</v>
      </c>
      <c r="M247" s="14">
        <v>31.42</v>
      </c>
      <c r="N247" s="14">
        <v>0.81</v>
      </c>
      <c r="O247" s="14">
        <v>0.47</v>
      </c>
      <c r="P247" s="18">
        <f t="shared" si="60"/>
        <v>1.9905713579655471</v>
      </c>
      <c r="Q247" s="14">
        <v>5.44</v>
      </c>
      <c r="R247" s="14">
        <v>2.11</v>
      </c>
      <c r="S247" s="14">
        <v>0.55000000000000004</v>
      </c>
      <c r="T247" s="14">
        <v>2.44</v>
      </c>
      <c r="U247" s="14">
        <v>0.68</v>
      </c>
      <c r="V247" s="14">
        <v>65.77</v>
      </c>
      <c r="X247" s="15">
        <f t="shared" si="47"/>
        <v>117</v>
      </c>
      <c r="Y247" s="15">
        <f t="shared" si="48"/>
        <v>304</v>
      </c>
      <c r="Z247" s="15">
        <f t="shared" si="49"/>
        <v>189</v>
      </c>
      <c r="AA247" s="15">
        <f t="shared" si="50"/>
        <v>83</v>
      </c>
      <c r="AB247" s="15">
        <f t="shared" si="51"/>
        <v>325</v>
      </c>
      <c r="AC247" s="24">
        <f t="shared" si="52"/>
        <v>203.6</v>
      </c>
      <c r="AD247" s="15">
        <f t="shared" si="53"/>
        <v>238</v>
      </c>
    </row>
    <row r="248" spans="1:30" x14ac:dyDescent="0.25">
      <c r="A248" s="15" t="s">
        <v>62</v>
      </c>
      <c r="B248" s="15">
        <v>19</v>
      </c>
      <c r="C248" s="33">
        <v>1389</v>
      </c>
      <c r="D248" s="18">
        <v>9</v>
      </c>
      <c r="E248" s="18">
        <v>1.17</v>
      </c>
      <c r="F248" s="26">
        <f t="shared" si="59"/>
        <v>0</v>
      </c>
      <c r="G248" s="18">
        <v>0</v>
      </c>
      <c r="H248" s="18">
        <v>6.16</v>
      </c>
      <c r="I248" s="18">
        <v>2.81</v>
      </c>
      <c r="J248" s="18">
        <v>31.22</v>
      </c>
      <c r="K248" s="37">
        <f t="shared" si="55"/>
        <v>0</v>
      </c>
      <c r="L248" s="18">
        <v>11.01</v>
      </c>
      <c r="M248" s="18">
        <v>19.02</v>
      </c>
      <c r="N248" s="18">
        <v>0.16</v>
      </c>
      <c r="O248" s="18">
        <v>0.12</v>
      </c>
      <c r="P248" s="18">
        <f t="shared" si="60"/>
        <v>0</v>
      </c>
      <c r="Q248" s="18">
        <v>7.43</v>
      </c>
      <c r="R248" s="18">
        <v>2.16</v>
      </c>
      <c r="S248" s="18">
        <v>0.49</v>
      </c>
      <c r="T248" s="18">
        <v>2.4</v>
      </c>
      <c r="U248" s="18">
        <v>0.71</v>
      </c>
      <c r="V248" s="18">
        <v>65.17</v>
      </c>
      <c r="X248" s="15">
        <f t="shared" si="47"/>
        <v>107</v>
      </c>
      <c r="Y248" s="15">
        <f t="shared" si="48"/>
        <v>313</v>
      </c>
      <c r="Z248" s="15">
        <f t="shared" si="49"/>
        <v>170</v>
      </c>
      <c r="AA248" s="15">
        <f t="shared" si="50"/>
        <v>79</v>
      </c>
      <c r="AB248" s="15">
        <f t="shared" si="51"/>
        <v>352</v>
      </c>
      <c r="AC248" s="24">
        <f t="shared" si="52"/>
        <v>204.2</v>
      </c>
      <c r="AD248" s="15">
        <f t="shared" si="53"/>
        <v>239</v>
      </c>
    </row>
    <row r="249" spans="1:30" x14ac:dyDescent="0.25">
      <c r="A249" s="15" t="s">
        <v>48</v>
      </c>
      <c r="B249" s="15">
        <v>6498</v>
      </c>
      <c r="C249" s="33">
        <v>1693</v>
      </c>
      <c r="D249" s="18">
        <v>19.899999999999999</v>
      </c>
      <c r="E249" s="18">
        <v>7.96</v>
      </c>
      <c r="F249" s="26">
        <f t="shared" si="59"/>
        <v>1.3311443404179791E-2</v>
      </c>
      <c r="G249" s="18">
        <v>0.03</v>
      </c>
      <c r="H249" s="18">
        <v>17.16</v>
      </c>
      <c r="I249" s="18">
        <v>2.67</v>
      </c>
      <c r="J249" s="18">
        <v>13.4</v>
      </c>
      <c r="K249" s="37">
        <f t="shared" si="55"/>
        <v>0.16722918849472099</v>
      </c>
      <c r="L249" s="18">
        <v>225.37</v>
      </c>
      <c r="M249" s="18">
        <v>46.4</v>
      </c>
      <c r="N249" s="18">
        <v>0.4</v>
      </c>
      <c r="O249" s="18">
        <v>0.53</v>
      </c>
      <c r="P249" s="18">
        <f t="shared" si="60"/>
        <v>0.31552677074475655</v>
      </c>
      <c r="Q249" s="18">
        <v>6.68</v>
      </c>
      <c r="R249" s="18">
        <v>2.1</v>
      </c>
      <c r="S249" s="18">
        <v>0.13</v>
      </c>
      <c r="T249" s="18">
        <v>3.75</v>
      </c>
      <c r="U249" s="18">
        <v>0.54</v>
      </c>
      <c r="V249" s="18">
        <v>83.19</v>
      </c>
      <c r="X249" s="15">
        <f t="shared" si="47"/>
        <v>164</v>
      </c>
      <c r="Y249" s="15">
        <f t="shared" si="48"/>
        <v>101</v>
      </c>
      <c r="Z249" s="15">
        <f t="shared" si="49"/>
        <v>198</v>
      </c>
      <c r="AA249" s="15">
        <f t="shared" si="50"/>
        <v>277</v>
      </c>
      <c r="AB249" s="15">
        <f t="shared" si="51"/>
        <v>282</v>
      </c>
      <c r="AC249" s="24">
        <f t="shared" si="52"/>
        <v>204.4</v>
      </c>
      <c r="AD249" s="15">
        <f t="shared" si="53"/>
        <v>240</v>
      </c>
    </row>
    <row r="250" spans="1:30" x14ac:dyDescent="0.25">
      <c r="A250" t="s">
        <v>321</v>
      </c>
      <c r="B250">
        <v>17472</v>
      </c>
      <c r="C250" s="1">
        <v>2019</v>
      </c>
      <c r="D250" s="14">
        <v>23.56</v>
      </c>
      <c r="E250" s="14">
        <v>17.559999999999999</v>
      </c>
      <c r="F250" s="12">
        <f t="shared" si="59"/>
        <v>7.2050828584528728E-2</v>
      </c>
      <c r="G250" s="14">
        <v>0.11</v>
      </c>
      <c r="H250" s="14">
        <v>21.41</v>
      </c>
      <c r="I250" s="14">
        <v>2.1</v>
      </c>
      <c r="J250" s="14">
        <v>8.89</v>
      </c>
      <c r="K250" s="12">
        <f t="shared" si="55"/>
        <v>0.41031223567499281</v>
      </c>
      <c r="L250" s="14">
        <v>152.66999999999999</v>
      </c>
      <c r="M250" s="14">
        <v>82</v>
      </c>
      <c r="N250" s="14">
        <v>0.65</v>
      </c>
      <c r="O250" s="14">
        <v>0.57999999999999996</v>
      </c>
      <c r="P250" s="13">
        <f t="shared" si="60"/>
        <v>0.70743488909481522</v>
      </c>
      <c r="Q250" s="14">
        <v>5.0999999999999996</v>
      </c>
      <c r="R250" s="14">
        <v>2.19</v>
      </c>
      <c r="S250" s="14">
        <v>0.56999999999999995</v>
      </c>
      <c r="T250" s="14">
        <v>4.0199999999999996</v>
      </c>
      <c r="U250" s="14">
        <v>-0.6</v>
      </c>
      <c r="V250" s="14">
        <v>91.24</v>
      </c>
      <c r="X250" s="15">
        <f t="shared" si="47"/>
        <v>336</v>
      </c>
      <c r="Y250" s="15">
        <f t="shared" si="48"/>
        <v>70</v>
      </c>
      <c r="Z250" s="15">
        <f t="shared" si="49"/>
        <v>161</v>
      </c>
      <c r="AA250" s="15">
        <f t="shared" si="50"/>
        <v>322</v>
      </c>
      <c r="AB250" s="15">
        <f t="shared" si="51"/>
        <v>135</v>
      </c>
      <c r="AC250" s="24">
        <f t="shared" si="52"/>
        <v>204.8</v>
      </c>
      <c r="AD250" s="15">
        <f t="shared" si="53"/>
        <v>241</v>
      </c>
    </row>
    <row r="251" spans="1:30" x14ac:dyDescent="0.25">
      <c r="A251" s="15" t="s">
        <v>28</v>
      </c>
      <c r="B251" s="15">
        <v>1309</v>
      </c>
      <c r="C251" s="33">
        <v>11985</v>
      </c>
      <c r="D251" s="18">
        <v>121.1</v>
      </c>
      <c r="E251" s="18">
        <v>49.52</v>
      </c>
      <c r="F251" s="26">
        <f t="shared" si="59"/>
        <v>1.2556053811659191</v>
      </c>
      <c r="G251" s="18">
        <v>0.7</v>
      </c>
      <c r="H251" s="18">
        <v>106.95</v>
      </c>
      <c r="I251" s="18">
        <v>12.97</v>
      </c>
      <c r="J251" s="18">
        <v>10.71</v>
      </c>
      <c r="K251" s="37">
        <f t="shared" si="55"/>
        <v>2.5355520621282697</v>
      </c>
      <c r="L251" s="18">
        <v>55.75</v>
      </c>
      <c r="M251" s="18">
        <v>46.31</v>
      </c>
      <c r="N251" s="18">
        <v>1.42</v>
      </c>
      <c r="O251" s="18">
        <v>0.76</v>
      </c>
      <c r="P251" s="18">
        <f t="shared" si="60"/>
        <v>3.3362527133266706</v>
      </c>
      <c r="Q251" s="18">
        <v>5.66</v>
      </c>
      <c r="R251" s="18">
        <v>2.08</v>
      </c>
      <c r="S251" s="18">
        <v>0.5</v>
      </c>
      <c r="T251" s="18">
        <v>3.09</v>
      </c>
      <c r="U251" s="18">
        <v>0.61</v>
      </c>
      <c r="V251" s="18">
        <v>73.709999999999994</v>
      </c>
      <c r="X251" s="15">
        <f t="shared" si="47"/>
        <v>137</v>
      </c>
      <c r="Y251" s="15">
        <f t="shared" si="48"/>
        <v>207</v>
      </c>
      <c r="Z251" s="15">
        <f t="shared" si="49"/>
        <v>210</v>
      </c>
      <c r="AA251" s="15">
        <f t="shared" si="50"/>
        <v>188</v>
      </c>
      <c r="AB251" s="15">
        <f t="shared" si="51"/>
        <v>283</v>
      </c>
      <c r="AC251" s="24">
        <f t="shared" si="52"/>
        <v>205</v>
      </c>
      <c r="AD251" s="15">
        <f t="shared" si="53"/>
        <v>242</v>
      </c>
    </row>
    <row r="252" spans="1:30" x14ac:dyDescent="0.25">
      <c r="A252" s="15" t="s">
        <v>29</v>
      </c>
      <c r="B252" s="15">
        <v>19665</v>
      </c>
      <c r="C252" s="33">
        <v>114</v>
      </c>
      <c r="D252" s="18">
        <v>0.34</v>
      </c>
      <c r="E252" s="18">
        <v>0.09</v>
      </c>
      <c r="F252" s="26">
        <f t="shared" si="59"/>
        <v>1.1617550245904813E-2</v>
      </c>
      <c r="G252" s="18">
        <v>0.03</v>
      </c>
      <c r="H252" s="18">
        <v>0.27</v>
      </c>
      <c r="I252" s="18">
        <v>7.0000000000000007E-2</v>
      </c>
      <c r="J252" s="18">
        <v>20.079999999999998</v>
      </c>
      <c r="K252" s="37">
        <v>2</v>
      </c>
      <c r="L252" s="18">
        <v>258.23</v>
      </c>
      <c r="M252" s="18">
        <v>33.94</v>
      </c>
      <c r="N252" s="18">
        <v>10</v>
      </c>
      <c r="O252" s="18">
        <v>5</v>
      </c>
      <c r="P252" s="18">
        <f t="shared" si="60"/>
        <v>0.4</v>
      </c>
      <c r="Q252" s="18">
        <v>7.9</v>
      </c>
      <c r="R252" s="18">
        <v>2.15</v>
      </c>
      <c r="S252" s="18">
        <v>0.23</v>
      </c>
      <c r="T252" s="18">
        <v>3.53</v>
      </c>
      <c r="U252" s="18">
        <v>-2.5099999999999998</v>
      </c>
      <c r="V252" s="18">
        <v>61.17</v>
      </c>
      <c r="X252" s="15">
        <f t="shared" si="47"/>
        <v>355</v>
      </c>
      <c r="Y252" s="15">
        <f t="shared" si="48"/>
        <v>132</v>
      </c>
      <c r="Z252" s="15">
        <f t="shared" si="49"/>
        <v>172</v>
      </c>
      <c r="AA252" s="15">
        <f t="shared" si="50"/>
        <v>52</v>
      </c>
      <c r="AB252" s="15">
        <f t="shared" si="51"/>
        <v>317</v>
      </c>
      <c r="AC252" s="24">
        <f t="shared" si="52"/>
        <v>205.6</v>
      </c>
      <c r="AD252" s="15">
        <f t="shared" si="53"/>
        <v>243</v>
      </c>
    </row>
    <row r="253" spans="1:30" x14ac:dyDescent="0.25">
      <c r="A253" s="15" t="s">
        <v>65</v>
      </c>
      <c r="B253" s="15">
        <v>66057</v>
      </c>
      <c r="C253" s="33">
        <v>1970</v>
      </c>
      <c r="D253" s="18">
        <v>9.11</v>
      </c>
      <c r="E253" s="18">
        <v>4.7</v>
      </c>
      <c r="F253" s="26">
        <f t="shared" si="59"/>
        <v>3.8255547054322873E-2</v>
      </c>
      <c r="G253" s="18">
        <v>0.02</v>
      </c>
      <c r="H253" s="18">
        <v>7.7</v>
      </c>
      <c r="I253" s="18">
        <v>1.39</v>
      </c>
      <c r="J253" s="18">
        <v>15.31</v>
      </c>
      <c r="K253" s="37">
        <f t="shared" ref="K253:K258" si="61">(F253/E253)*100</f>
        <v>0.81394780966644409</v>
      </c>
      <c r="L253" s="18">
        <v>52.28</v>
      </c>
      <c r="M253" s="18">
        <v>61</v>
      </c>
      <c r="N253" s="18">
        <v>0.5</v>
      </c>
      <c r="O253" s="18">
        <v>1.1100000000000001</v>
      </c>
      <c r="P253" s="18">
        <f t="shared" si="60"/>
        <v>0.73328631501481445</v>
      </c>
      <c r="Q253" s="18">
        <v>6.26</v>
      </c>
      <c r="R253" s="18">
        <v>1.72</v>
      </c>
      <c r="S253" s="18">
        <v>0.7</v>
      </c>
      <c r="T253" s="18">
        <v>3.44</v>
      </c>
      <c r="U253" s="18">
        <v>0.27</v>
      </c>
      <c r="V253" s="18">
        <v>67.05</v>
      </c>
      <c r="X253" s="15">
        <f t="shared" si="47"/>
        <v>254</v>
      </c>
      <c r="Y253" s="15">
        <f t="shared" si="48"/>
        <v>147</v>
      </c>
      <c r="Z253" s="15">
        <f t="shared" si="49"/>
        <v>307</v>
      </c>
      <c r="AA253" s="15">
        <f t="shared" si="50"/>
        <v>99</v>
      </c>
      <c r="AB253" s="15">
        <f t="shared" si="51"/>
        <v>228</v>
      </c>
      <c r="AC253" s="24">
        <f t="shared" si="52"/>
        <v>207</v>
      </c>
      <c r="AD253" s="15">
        <f t="shared" si="53"/>
        <v>244</v>
      </c>
    </row>
    <row r="254" spans="1:30" x14ac:dyDescent="0.25">
      <c r="A254" s="15" t="s">
        <v>96</v>
      </c>
      <c r="B254" s="15">
        <v>3757</v>
      </c>
      <c r="C254" s="33">
        <v>4307</v>
      </c>
      <c r="D254" s="18">
        <v>61.01</v>
      </c>
      <c r="E254" s="18">
        <v>36.020000000000003</v>
      </c>
      <c r="F254" s="26">
        <f t="shared" si="59"/>
        <v>0.10337104462183427</v>
      </c>
      <c r="G254" s="18">
        <v>0.18</v>
      </c>
      <c r="H254" s="18">
        <v>53.66</v>
      </c>
      <c r="I254" s="18">
        <v>6.43</v>
      </c>
      <c r="J254" s="18">
        <v>10.54</v>
      </c>
      <c r="K254" s="37">
        <f t="shared" si="61"/>
        <v>0.28698235597399852</v>
      </c>
      <c r="L254" s="18">
        <v>174.13</v>
      </c>
      <c r="M254" s="18">
        <v>67.13</v>
      </c>
      <c r="N254" s="18">
        <v>0.51</v>
      </c>
      <c r="O254" s="18">
        <v>0.26</v>
      </c>
      <c r="P254" s="18">
        <f t="shared" si="60"/>
        <v>1.1037782922076866</v>
      </c>
      <c r="Q254" s="18">
        <v>4.4000000000000004</v>
      </c>
      <c r="R254" s="18">
        <v>2.2200000000000002</v>
      </c>
      <c r="S254" s="18">
        <v>0.54</v>
      </c>
      <c r="T254" s="18">
        <v>3.1</v>
      </c>
      <c r="U254" s="18">
        <v>0.28999999999999998</v>
      </c>
      <c r="V254" s="18">
        <v>78.81</v>
      </c>
      <c r="X254" s="15">
        <f t="shared" si="47"/>
        <v>247</v>
      </c>
      <c r="Y254" s="15">
        <f t="shared" si="48"/>
        <v>204</v>
      </c>
      <c r="Z254" s="15">
        <f t="shared" si="49"/>
        <v>140</v>
      </c>
      <c r="AA254" s="15">
        <f t="shared" si="50"/>
        <v>240</v>
      </c>
      <c r="AB254" s="15">
        <f t="shared" si="51"/>
        <v>208</v>
      </c>
      <c r="AC254" s="24">
        <f t="shared" si="52"/>
        <v>207.8</v>
      </c>
      <c r="AD254" s="15">
        <f t="shared" si="53"/>
        <v>245</v>
      </c>
    </row>
    <row r="255" spans="1:30" x14ac:dyDescent="0.25">
      <c r="A255" s="21" t="s">
        <v>190</v>
      </c>
      <c r="B255" s="21">
        <v>4731</v>
      </c>
      <c r="C255" s="22">
        <v>7645</v>
      </c>
      <c r="D255" s="14">
        <v>104.82</v>
      </c>
      <c r="E255" s="14">
        <v>55.6</v>
      </c>
      <c r="F255" s="35">
        <f t="shared" si="59"/>
        <v>0.1938454082868912</v>
      </c>
      <c r="G255" s="14">
        <v>0.16</v>
      </c>
      <c r="H255" s="14">
        <v>95.58</v>
      </c>
      <c r="I255" s="14">
        <v>10.94</v>
      </c>
      <c r="J255" s="14">
        <v>10.44</v>
      </c>
      <c r="K255" s="26">
        <f t="shared" si="61"/>
        <v>0.34864282065987628</v>
      </c>
      <c r="L255" s="14">
        <v>82.54</v>
      </c>
      <c r="M255" s="14">
        <v>58.17</v>
      </c>
      <c r="N255" s="14">
        <v>0.28000000000000003</v>
      </c>
      <c r="O255" s="14">
        <v>0.11</v>
      </c>
      <c r="P255" s="18">
        <f t="shared" si="60"/>
        <v>3.1694801878170571</v>
      </c>
      <c r="Q255" s="14">
        <v>4.5199999999999996</v>
      </c>
      <c r="R255" s="14">
        <v>2.21</v>
      </c>
      <c r="S255" s="14">
        <v>0.95</v>
      </c>
      <c r="T255" s="14">
        <v>2.5</v>
      </c>
      <c r="U255" s="14">
        <v>0.3</v>
      </c>
      <c r="V255" s="14">
        <v>69.45</v>
      </c>
      <c r="X255" s="15">
        <f t="shared" si="47"/>
        <v>241</v>
      </c>
      <c r="Y255" s="15">
        <f t="shared" si="48"/>
        <v>296</v>
      </c>
      <c r="Z255" s="15">
        <f t="shared" si="49"/>
        <v>146</v>
      </c>
      <c r="AA255" s="15">
        <f t="shared" si="50"/>
        <v>126</v>
      </c>
      <c r="AB255" s="15">
        <f t="shared" si="51"/>
        <v>237</v>
      </c>
      <c r="AC255" s="24">
        <f t="shared" si="52"/>
        <v>209.2</v>
      </c>
      <c r="AD255" s="15">
        <f t="shared" si="53"/>
        <v>246</v>
      </c>
    </row>
    <row r="256" spans="1:30" x14ac:dyDescent="0.25">
      <c r="A256" s="21" t="s">
        <v>149</v>
      </c>
      <c r="B256" s="21">
        <v>11400</v>
      </c>
      <c r="C256" s="22">
        <v>3178</v>
      </c>
      <c r="D256" s="14">
        <v>33.35</v>
      </c>
      <c r="E256" s="14">
        <v>15.91</v>
      </c>
      <c r="F256" s="35">
        <f t="shared" si="59"/>
        <v>1.9580967299784608E-2</v>
      </c>
      <c r="G256" s="14">
        <v>0.02</v>
      </c>
      <c r="H256" s="14">
        <v>29.37</v>
      </c>
      <c r="I256" s="14">
        <v>3.99</v>
      </c>
      <c r="J256" s="14">
        <v>11.97</v>
      </c>
      <c r="K256" s="26">
        <f t="shared" si="61"/>
        <v>0.12307333312246767</v>
      </c>
      <c r="L256" s="14">
        <v>102.14</v>
      </c>
      <c r="M256" s="14">
        <v>54.19</v>
      </c>
      <c r="N256" s="14">
        <v>0.11</v>
      </c>
      <c r="O256" s="14">
        <v>7.0000000000000007E-2</v>
      </c>
      <c r="P256" s="18">
        <f t="shared" si="60"/>
        <v>1.7581904731781093</v>
      </c>
      <c r="Q256" s="14">
        <v>4.7</v>
      </c>
      <c r="R256" s="14">
        <v>2.1</v>
      </c>
      <c r="S256" s="14">
        <v>0.9</v>
      </c>
      <c r="T256" s="14">
        <v>2.48</v>
      </c>
      <c r="U256" s="14">
        <v>0.44</v>
      </c>
      <c r="V256" s="14">
        <v>66.81</v>
      </c>
      <c r="X256" s="15">
        <f t="shared" si="47"/>
        <v>202</v>
      </c>
      <c r="Y256" s="15">
        <f t="shared" si="48"/>
        <v>299</v>
      </c>
      <c r="Z256" s="15">
        <f t="shared" si="49"/>
        <v>198</v>
      </c>
      <c r="AA256" s="15">
        <f t="shared" si="50"/>
        <v>96</v>
      </c>
      <c r="AB256" s="15">
        <f t="shared" si="51"/>
        <v>253</v>
      </c>
      <c r="AC256" s="24">
        <f t="shared" si="52"/>
        <v>209.6</v>
      </c>
      <c r="AD256" s="15">
        <f t="shared" si="53"/>
        <v>247</v>
      </c>
    </row>
    <row r="257" spans="1:30" x14ac:dyDescent="0.25">
      <c r="A257" t="s">
        <v>316</v>
      </c>
      <c r="B257">
        <v>24249</v>
      </c>
      <c r="C257">
        <v>749</v>
      </c>
      <c r="D257" s="14">
        <v>5.61</v>
      </c>
      <c r="E257" s="14">
        <v>3.22</v>
      </c>
      <c r="F257" s="12">
        <v>0</v>
      </c>
      <c r="G257" s="14">
        <v>0</v>
      </c>
      <c r="H257" s="14">
        <v>4.38</v>
      </c>
      <c r="I257" s="14">
        <v>1.21</v>
      </c>
      <c r="J257" s="14">
        <v>21.64</v>
      </c>
      <c r="K257" s="12">
        <f t="shared" si="61"/>
        <v>0</v>
      </c>
      <c r="L257" s="14">
        <v>0</v>
      </c>
      <c r="M257" s="14">
        <v>73.5</v>
      </c>
      <c r="N257" s="14">
        <v>0</v>
      </c>
      <c r="O257" s="14">
        <v>0</v>
      </c>
      <c r="P257" s="13"/>
      <c r="Q257" s="14">
        <v>3.87</v>
      </c>
      <c r="R257" s="14">
        <v>2.4300000000000002</v>
      </c>
      <c r="S257" s="14">
        <v>0.15</v>
      </c>
      <c r="T257" s="14">
        <v>3.08</v>
      </c>
      <c r="U257" s="14">
        <v>0.21</v>
      </c>
      <c r="V257" s="14">
        <v>91.66</v>
      </c>
      <c r="X257" s="15">
        <f t="shared" si="47"/>
        <v>268</v>
      </c>
      <c r="Y257" s="15">
        <f t="shared" si="48"/>
        <v>209</v>
      </c>
      <c r="Z257" s="15">
        <f t="shared" si="49"/>
        <v>68</v>
      </c>
      <c r="AA257" s="15">
        <f t="shared" si="50"/>
        <v>325</v>
      </c>
      <c r="AB257" s="15">
        <f t="shared" si="51"/>
        <v>181</v>
      </c>
      <c r="AC257" s="24">
        <f t="shared" si="52"/>
        <v>210.2</v>
      </c>
      <c r="AD257" s="15">
        <f t="shared" si="53"/>
        <v>248</v>
      </c>
    </row>
    <row r="258" spans="1:30" x14ac:dyDescent="0.25">
      <c r="A258" s="21" t="s">
        <v>249</v>
      </c>
      <c r="B258" s="21">
        <v>17870</v>
      </c>
      <c r="C258" s="21">
        <v>620</v>
      </c>
      <c r="D258" s="14">
        <v>3.77</v>
      </c>
      <c r="E258" s="14">
        <v>1.39</v>
      </c>
      <c r="F258" s="23">
        <v>0</v>
      </c>
      <c r="G258" s="14">
        <v>0</v>
      </c>
      <c r="H258" s="14">
        <v>3.08</v>
      </c>
      <c r="I258" s="14">
        <v>0.59</v>
      </c>
      <c r="J258" s="14">
        <v>15.54</v>
      </c>
      <c r="K258" s="12">
        <f t="shared" si="61"/>
        <v>0</v>
      </c>
      <c r="L258" s="14">
        <v>0</v>
      </c>
      <c r="M258" s="14">
        <v>45.3</v>
      </c>
      <c r="N258" s="14">
        <v>0</v>
      </c>
      <c r="O258" s="14">
        <v>0</v>
      </c>
      <c r="P258" s="13"/>
      <c r="Q258" s="14">
        <v>4.83</v>
      </c>
      <c r="R258" s="14">
        <v>2.09</v>
      </c>
      <c r="S258" s="14">
        <v>0.04</v>
      </c>
      <c r="T258" s="14">
        <v>3</v>
      </c>
      <c r="U258" s="14">
        <v>0.66</v>
      </c>
      <c r="V258" s="14">
        <v>76.38</v>
      </c>
      <c r="X258" s="15">
        <f t="shared" si="47"/>
        <v>122</v>
      </c>
      <c r="Y258" s="15">
        <f t="shared" si="48"/>
        <v>224</v>
      </c>
      <c r="Z258" s="15">
        <f t="shared" si="49"/>
        <v>206</v>
      </c>
      <c r="AA258" s="15">
        <f t="shared" si="50"/>
        <v>215</v>
      </c>
      <c r="AB258" s="15">
        <f t="shared" si="51"/>
        <v>285</v>
      </c>
      <c r="AC258" s="24">
        <f t="shared" si="52"/>
        <v>210.4</v>
      </c>
      <c r="AD258" s="15">
        <f t="shared" si="53"/>
        <v>249</v>
      </c>
    </row>
    <row r="259" spans="1:30" x14ac:dyDescent="0.25">
      <c r="A259" s="15" t="s">
        <v>94</v>
      </c>
      <c r="B259" s="15">
        <v>24786</v>
      </c>
      <c r="C259" s="33">
        <v>6568</v>
      </c>
      <c r="D259" s="18">
        <v>30.58</v>
      </c>
      <c r="E259" s="18">
        <v>22.48</v>
      </c>
      <c r="F259" s="26">
        <f t="shared" ref="F259:F270" si="62">G259/(L259/100)</f>
        <v>1.2101043715020421</v>
      </c>
      <c r="G259" s="18">
        <v>1.6</v>
      </c>
      <c r="H259" s="18">
        <v>29.1</v>
      </c>
      <c r="I259" s="18">
        <v>1.35</v>
      </c>
      <c r="J259" s="18">
        <v>4.42</v>
      </c>
      <c r="K259" s="37">
        <v>3</v>
      </c>
      <c r="L259" s="18">
        <v>132.22</v>
      </c>
      <c r="M259" s="18">
        <v>77.260000000000005</v>
      </c>
      <c r="N259" s="18">
        <v>7.1</v>
      </c>
      <c r="O259" s="18">
        <v>2.25</v>
      </c>
      <c r="P259" s="18">
        <f t="shared" ref="P259:P267" si="63">K259/O259</f>
        <v>1.3333333333333333</v>
      </c>
      <c r="Q259" s="18">
        <v>6.99</v>
      </c>
      <c r="R259" s="18">
        <v>1.82</v>
      </c>
      <c r="S259" s="18">
        <v>0.14000000000000001</v>
      </c>
      <c r="T259" s="18">
        <v>5.91</v>
      </c>
      <c r="U259" s="18">
        <v>-1.2</v>
      </c>
      <c r="V259" s="18">
        <v>79.92</v>
      </c>
      <c r="X259" s="15">
        <f t="shared" si="47"/>
        <v>348</v>
      </c>
      <c r="Y259" s="15">
        <f t="shared" si="48"/>
        <v>5</v>
      </c>
      <c r="Z259" s="15">
        <f t="shared" si="49"/>
        <v>298</v>
      </c>
      <c r="AA259" s="15">
        <f t="shared" si="50"/>
        <v>248</v>
      </c>
      <c r="AB259" s="15">
        <f t="shared" si="51"/>
        <v>156</v>
      </c>
      <c r="AC259" s="24">
        <f t="shared" si="52"/>
        <v>211</v>
      </c>
      <c r="AD259" s="15">
        <f t="shared" si="53"/>
        <v>250</v>
      </c>
    </row>
    <row r="260" spans="1:30" x14ac:dyDescent="0.25">
      <c r="A260" s="15" t="s">
        <v>76</v>
      </c>
      <c r="B260" s="15">
        <v>452</v>
      </c>
      <c r="C260" s="33">
        <v>4634</v>
      </c>
      <c r="D260" s="18">
        <v>30.8</v>
      </c>
      <c r="E260" s="18">
        <v>16.66</v>
      </c>
      <c r="F260" s="26">
        <f t="shared" si="62"/>
        <v>5.6831097976812912E-2</v>
      </c>
      <c r="G260" s="18">
        <v>0.05</v>
      </c>
      <c r="H260" s="18">
        <v>27.17</v>
      </c>
      <c r="I260" s="18">
        <v>3.56</v>
      </c>
      <c r="J260" s="18">
        <v>11.57</v>
      </c>
      <c r="K260" s="37">
        <f t="shared" ref="K260:K291" si="64">(F260/E260)*100</f>
        <v>0.34112303707570779</v>
      </c>
      <c r="L260" s="18">
        <v>87.98</v>
      </c>
      <c r="M260" s="18">
        <v>61.31</v>
      </c>
      <c r="N260" s="18">
        <v>0.33</v>
      </c>
      <c r="O260" s="18">
        <v>0.13</v>
      </c>
      <c r="P260" s="18">
        <f t="shared" si="63"/>
        <v>2.6240233621208291</v>
      </c>
      <c r="Q260" s="18">
        <v>5.33</v>
      </c>
      <c r="R260" s="18">
        <v>2.4700000000000002</v>
      </c>
      <c r="S260" s="18">
        <v>0.33</v>
      </c>
      <c r="T260" s="18">
        <v>3.76</v>
      </c>
      <c r="U260" s="18">
        <v>-0.41</v>
      </c>
      <c r="V260" s="18">
        <v>101.81</v>
      </c>
      <c r="X260" s="15">
        <f t="shared" si="47"/>
        <v>330</v>
      </c>
      <c r="Y260" s="15">
        <f t="shared" si="48"/>
        <v>97</v>
      </c>
      <c r="Z260" s="15">
        <f t="shared" si="49"/>
        <v>58</v>
      </c>
      <c r="AA260" s="15">
        <f t="shared" si="50"/>
        <v>344</v>
      </c>
      <c r="AB260" s="15">
        <f t="shared" si="51"/>
        <v>227</v>
      </c>
      <c r="AC260" s="24">
        <f t="shared" si="52"/>
        <v>211.2</v>
      </c>
      <c r="AD260" s="15">
        <f t="shared" si="53"/>
        <v>251</v>
      </c>
    </row>
    <row r="261" spans="1:30" x14ac:dyDescent="0.25">
      <c r="A261" s="21" t="s">
        <v>179</v>
      </c>
      <c r="B261" s="21">
        <v>23276</v>
      </c>
      <c r="C261" s="22">
        <v>1329</v>
      </c>
      <c r="D261" s="14">
        <v>11.01</v>
      </c>
      <c r="E261" s="14">
        <v>5.91</v>
      </c>
      <c r="F261" s="35">
        <f t="shared" si="62"/>
        <v>2.7427317608337904E-2</v>
      </c>
      <c r="G261" s="14">
        <v>0.02</v>
      </c>
      <c r="H261" s="14">
        <v>9.2200000000000006</v>
      </c>
      <c r="I261" s="14">
        <v>1.77</v>
      </c>
      <c r="J261" s="14">
        <v>16.07</v>
      </c>
      <c r="K261" s="26">
        <f t="shared" si="64"/>
        <v>0.46408320826290866</v>
      </c>
      <c r="L261" s="14">
        <v>72.92</v>
      </c>
      <c r="M261" s="14">
        <v>64.05</v>
      </c>
      <c r="N261" s="14">
        <v>0.25</v>
      </c>
      <c r="O261" s="14">
        <v>0.17</v>
      </c>
      <c r="P261" s="18">
        <f t="shared" si="63"/>
        <v>2.7299012250759329</v>
      </c>
      <c r="Q261" s="14">
        <v>4.17</v>
      </c>
      <c r="R261" s="14">
        <v>1.95</v>
      </c>
      <c r="S261" s="14">
        <v>0.67</v>
      </c>
      <c r="T261" s="14">
        <v>2.56</v>
      </c>
      <c r="U261" s="14">
        <v>0.48</v>
      </c>
      <c r="V261" s="14">
        <v>67.03</v>
      </c>
      <c r="X261" s="15">
        <f t="shared" si="47"/>
        <v>190</v>
      </c>
      <c r="Y261" s="15">
        <f t="shared" si="48"/>
        <v>290</v>
      </c>
      <c r="Z261" s="15">
        <f t="shared" si="49"/>
        <v>266</v>
      </c>
      <c r="AA261" s="15">
        <f t="shared" si="50"/>
        <v>98</v>
      </c>
      <c r="AB261" s="15">
        <f t="shared" si="51"/>
        <v>217</v>
      </c>
      <c r="AC261" s="24">
        <f t="shared" si="52"/>
        <v>212.2</v>
      </c>
      <c r="AD261" s="15">
        <f t="shared" si="53"/>
        <v>252</v>
      </c>
    </row>
    <row r="262" spans="1:30" x14ac:dyDescent="0.25">
      <c r="A262" s="21" t="s">
        <v>168</v>
      </c>
      <c r="B262" s="21">
        <v>67767</v>
      </c>
      <c r="C262" s="22">
        <v>1738</v>
      </c>
      <c r="D262" s="14">
        <v>18.97</v>
      </c>
      <c r="E262" s="14">
        <v>11.02</v>
      </c>
      <c r="F262" s="35">
        <f t="shared" si="62"/>
        <v>4.7292504138094112E-2</v>
      </c>
      <c r="G262" s="14">
        <v>0.02</v>
      </c>
      <c r="H262" s="14">
        <v>15.73</v>
      </c>
      <c r="I262" s="14">
        <v>3.18</v>
      </c>
      <c r="J262" s="14">
        <v>16.75</v>
      </c>
      <c r="K262" s="26">
        <f t="shared" si="64"/>
        <v>0.42915158020049105</v>
      </c>
      <c r="L262" s="14">
        <v>42.29</v>
      </c>
      <c r="M262" s="14">
        <v>70.069999999999993</v>
      </c>
      <c r="N262" s="14">
        <v>0.2</v>
      </c>
      <c r="O262" s="14">
        <v>0.3</v>
      </c>
      <c r="P262" s="18">
        <f t="shared" si="63"/>
        <v>1.4305052673349703</v>
      </c>
      <c r="Q262" s="14">
        <v>5.04</v>
      </c>
      <c r="R262" s="14">
        <v>2.1</v>
      </c>
      <c r="S262" s="14">
        <v>0.53</v>
      </c>
      <c r="T262" s="14">
        <v>3.38</v>
      </c>
      <c r="U262" s="14">
        <v>0.27</v>
      </c>
      <c r="V262" s="14">
        <v>80.94</v>
      </c>
      <c r="X262" s="15">
        <f t="shared" si="47"/>
        <v>254</v>
      </c>
      <c r="Y262" s="15">
        <f t="shared" si="48"/>
        <v>157</v>
      </c>
      <c r="Z262" s="15">
        <f t="shared" si="49"/>
        <v>198</v>
      </c>
      <c r="AA262" s="15">
        <f t="shared" si="50"/>
        <v>259</v>
      </c>
      <c r="AB262" s="15">
        <f t="shared" si="51"/>
        <v>195</v>
      </c>
      <c r="AC262" s="24">
        <f t="shared" si="52"/>
        <v>212.6</v>
      </c>
      <c r="AD262" s="15">
        <f t="shared" si="53"/>
        <v>253</v>
      </c>
    </row>
    <row r="263" spans="1:30" x14ac:dyDescent="0.25">
      <c r="A263" s="15" t="s">
        <v>13</v>
      </c>
      <c r="B263" s="15">
        <v>3575</v>
      </c>
      <c r="C263" s="33">
        <v>609</v>
      </c>
      <c r="D263" s="18">
        <v>3.81</v>
      </c>
      <c r="E263" s="18">
        <v>1.42</v>
      </c>
      <c r="F263" s="26">
        <f t="shared" si="62"/>
        <v>8.0000000000000002E-3</v>
      </c>
      <c r="G263" s="18">
        <v>0.06</v>
      </c>
      <c r="H263" s="18">
        <v>2.59</v>
      </c>
      <c r="I263" s="18">
        <v>1.22</v>
      </c>
      <c r="J263" s="18">
        <v>32.03</v>
      </c>
      <c r="K263" s="37">
        <f t="shared" si="64"/>
        <v>0.56338028169014087</v>
      </c>
      <c r="L263" s="18">
        <v>750</v>
      </c>
      <c r="M263" s="18">
        <v>54.67</v>
      </c>
      <c r="N263" s="18">
        <v>4.1900000000000004</v>
      </c>
      <c r="O263" s="18">
        <v>2.37</v>
      </c>
      <c r="P263" s="18">
        <f t="shared" si="63"/>
        <v>0.23771319902537588</v>
      </c>
      <c r="Q263" s="18">
        <v>8.5399999999999991</v>
      </c>
      <c r="R263" s="18">
        <v>1.96</v>
      </c>
      <c r="S263" s="18">
        <v>0.04</v>
      </c>
      <c r="T263" s="18">
        <v>4.28</v>
      </c>
      <c r="U263" s="18">
        <v>0.42</v>
      </c>
      <c r="V263" s="18">
        <v>86.14</v>
      </c>
      <c r="X263" s="15">
        <f t="shared" si="47"/>
        <v>204</v>
      </c>
      <c r="Y263" s="15">
        <f t="shared" si="48"/>
        <v>47</v>
      </c>
      <c r="Z263" s="15">
        <f t="shared" si="49"/>
        <v>261</v>
      </c>
      <c r="AA263" s="15">
        <f t="shared" si="50"/>
        <v>302</v>
      </c>
      <c r="AB263" s="15">
        <f t="shared" si="51"/>
        <v>250</v>
      </c>
      <c r="AC263" s="24">
        <f t="shared" si="52"/>
        <v>212.8</v>
      </c>
      <c r="AD263" s="15">
        <f t="shared" si="53"/>
        <v>254</v>
      </c>
    </row>
    <row r="264" spans="1:30" x14ac:dyDescent="0.25">
      <c r="A264" s="21" t="s">
        <v>230</v>
      </c>
      <c r="B264" s="21">
        <v>67481</v>
      </c>
      <c r="C264" s="22">
        <v>14949</v>
      </c>
      <c r="D264" s="14">
        <v>251.19</v>
      </c>
      <c r="E264" s="14">
        <v>201.51</v>
      </c>
      <c r="F264" s="23">
        <f t="shared" si="62"/>
        <v>0.37691147964678007</v>
      </c>
      <c r="G264" s="14">
        <v>0.7</v>
      </c>
      <c r="H264" s="14">
        <v>211.25</v>
      </c>
      <c r="I264" s="14">
        <v>24.75</v>
      </c>
      <c r="J264" s="14">
        <v>9.85</v>
      </c>
      <c r="K264" s="12">
        <f t="shared" si="64"/>
        <v>0.18704356093830582</v>
      </c>
      <c r="L264" s="14">
        <v>185.72</v>
      </c>
      <c r="M264" s="14">
        <v>95.39</v>
      </c>
      <c r="N264" s="14">
        <v>0.35</v>
      </c>
      <c r="O264" s="14">
        <v>0.12</v>
      </c>
      <c r="P264" s="13">
        <f t="shared" si="63"/>
        <v>1.5586963411525485</v>
      </c>
      <c r="Q264" s="14">
        <v>4.05</v>
      </c>
      <c r="R264" s="14">
        <v>2.21</v>
      </c>
      <c r="S264" s="14">
        <v>1.0900000000000001</v>
      </c>
      <c r="T264" s="14">
        <v>2.62</v>
      </c>
      <c r="U264" s="14">
        <v>-0.14000000000000001</v>
      </c>
      <c r="V264" s="14">
        <v>81.13</v>
      </c>
      <c r="X264" s="15">
        <f t="shared" si="47"/>
        <v>313</v>
      </c>
      <c r="Y264" s="15">
        <f t="shared" si="48"/>
        <v>281</v>
      </c>
      <c r="Z264" s="15">
        <f t="shared" si="49"/>
        <v>146</v>
      </c>
      <c r="AA264" s="15">
        <f t="shared" si="50"/>
        <v>261</v>
      </c>
      <c r="AB264" s="15">
        <f t="shared" si="51"/>
        <v>64</v>
      </c>
      <c r="AC264" s="24">
        <f t="shared" si="52"/>
        <v>213</v>
      </c>
      <c r="AD264" s="15">
        <f t="shared" si="53"/>
        <v>255</v>
      </c>
    </row>
    <row r="265" spans="1:30" x14ac:dyDescent="0.25">
      <c r="A265" s="15" t="s">
        <v>40</v>
      </c>
      <c r="B265" s="15">
        <v>4043</v>
      </c>
      <c r="C265" s="33">
        <v>26188</v>
      </c>
      <c r="D265" s="18">
        <v>223.58</v>
      </c>
      <c r="E265" s="18">
        <v>113.35</v>
      </c>
      <c r="F265" s="26">
        <f t="shared" si="62"/>
        <v>0.58661015024789009</v>
      </c>
      <c r="G265" s="18">
        <v>1.55</v>
      </c>
      <c r="H265" s="18">
        <v>200.68</v>
      </c>
      <c r="I265" s="18">
        <v>21.64</v>
      </c>
      <c r="J265" s="18">
        <v>9.68</v>
      </c>
      <c r="K265" s="37">
        <f t="shared" si="64"/>
        <v>0.51752108535323349</v>
      </c>
      <c r="L265" s="18">
        <v>264.23</v>
      </c>
      <c r="M265" s="18">
        <v>56.48</v>
      </c>
      <c r="N265" s="18">
        <v>1.37</v>
      </c>
      <c r="O265" s="18">
        <v>0.11</v>
      </c>
      <c r="P265" s="18">
        <f t="shared" si="63"/>
        <v>4.7047371395748501</v>
      </c>
      <c r="Q265" s="18">
        <v>5.17</v>
      </c>
      <c r="R265" s="18">
        <v>2.04</v>
      </c>
      <c r="S265" s="18">
        <v>0.39</v>
      </c>
      <c r="T265" s="18">
        <v>3.37</v>
      </c>
      <c r="U265" s="18">
        <v>0.53</v>
      </c>
      <c r="V265" s="18">
        <v>81.290000000000006</v>
      </c>
      <c r="X265" s="15">
        <f t="shared" si="47"/>
        <v>171</v>
      </c>
      <c r="Y265" s="15">
        <f t="shared" si="48"/>
        <v>161</v>
      </c>
      <c r="Z265" s="15">
        <f t="shared" si="49"/>
        <v>230</v>
      </c>
      <c r="AA265" s="15">
        <f t="shared" si="50"/>
        <v>263</v>
      </c>
      <c r="AB265" s="15">
        <f t="shared" si="51"/>
        <v>242</v>
      </c>
      <c r="AC265" s="24">
        <f t="shared" si="52"/>
        <v>213.4</v>
      </c>
      <c r="AD265" s="15">
        <f t="shared" si="53"/>
        <v>256</v>
      </c>
    </row>
    <row r="266" spans="1:30" x14ac:dyDescent="0.25">
      <c r="A266" s="15" t="s">
        <v>93</v>
      </c>
      <c r="B266" s="15">
        <v>3337</v>
      </c>
      <c r="C266" s="33">
        <v>1016</v>
      </c>
      <c r="D266" s="18">
        <v>11.12</v>
      </c>
      <c r="E266" s="18">
        <v>2.2400000000000002</v>
      </c>
      <c r="F266" s="26">
        <f t="shared" si="62"/>
        <v>5.2557813594954442E-2</v>
      </c>
      <c r="G266" s="18">
        <v>0.09</v>
      </c>
      <c r="H266" s="18">
        <v>8.84</v>
      </c>
      <c r="I266" s="18">
        <v>2.25</v>
      </c>
      <c r="J266" s="18">
        <v>20.21</v>
      </c>
      <c r="K266" s="37">
        <f t="shared" si="64"/>
        <v>2.3463309640604657</v>
      </c>
      <c r="L266" s="18">
        <v>171.24</v>
      </c>
      <c r="M266" s="18">
        <v>25.32</v>
      </c>
      <c r="N266" s="18">
        <v>4.2</v>
      </c>
      <c r="O266" s="18">
        <v>0.79</v>
      </c>
      <c r="P266" s="18">
        <f t="shared" si="63"/>
        <v>2.9700391950132476</v>
      </c>
      <c r="Q266" s="18">
        <v>6.33</v>
      </c>
      <c r="R266" s="18">
        <v>2.4500000000000002</v>
      </c>
      <c r="S266" s="18">
        <v>1.74</v>
      </c>
      <c r="T266" s="18">
        <v>1.46</v>
      </c>
      <c r="U266" s="18">
        <v>0.02</v>
      </c>
      <c r="V266" s="18">
        <v>47.19</v>
      </c>
      <c r="X266" s="15">
        <f t="shared" ref="X266:X329" si="65">RANK(U266,$U$10:$U$383)</f>
        <v>304</v>
      </c>
      <c r="Y266" s="15">
        <f t="shared" ref="Y266:Y329" si="66">RANK(T266,$T$10:$T$383)</f>
        <v>350</v>
      </c>
      <c r="Z266" s="15">
        <f t="shared" ref="Z266:Z329" si="67">RANK(R266,$R$10:$R$383)</f>
        <v>63</v>
      </c>
      <c r="AA266" s="15">
        <f t="shared" ref="AA266:AA329" si="68">RANK(V266,$V$10:$V$383,1)</f>
        <v>10</v>
      </c>
      <c r="AB266" s="15">
        <f t="shared" ref="AB266:AB329" si="69">RANK(M266,$M$10:$M$383)</f>
        <v>342</v>
      </c>
      <c r="AC266" s="24">
        <f t="shared" ref="AC266:AC329" si="70">AVERAGE(X266:AB266)</f>
        <v>213.8</v>
      </c>
      <c r="AD266" s="15">
        <f t="shared" ref="AD266:AD329" si="71">RANK(AC266,$AC$10:$AC$383,1)</f>
        <v>257</v>
      </c>
    </row>
    <row r="267" spans="1:30" x14ac:dyDescent="0.25">
      <c r="A267" s="21" t="s">
        <v>244</v>
      </c>
      <c r="B267" s="21">
        <v>23803</v>
      </c>
      <c r="C267" s="22">
        <v>1744</v>
      </c>
      <c r="D267" s="14">
        <v>24.23</v>
      </c>
      <c r="E267" s="14">
        <v>21.14</v>
      </c>
      <c r="F267" s="23">
        <f t="shared" si="62"/>
        <v>0</v>
      </c>
      <c r="G267" s="14">
        <v>0</v>
      </c>
      <c r="H267" s="14">
        <v>18.37</v>
      </c>
      <c r="I267" s="14">
        <v>2.25</v>
      </c>
      <c r="J267" s="14">
        <v>9.2899999999999991</v>
      </c>
      <c r="K267" s="12">
        <f t="shared" si="64"/>
        <v>0</v>
      </c>
      <c r="L267" s="14">
        <v>1.26</v>
      </c>
      <c r="M267" s="14">
        <v>115.06</v>
      </c>
      <c r="N267" s="14">
        <v>0.01</v>
      </c>
      <c r="O267" s="14">
        <v>0.04</v>
      </c>
      <c r="P267" s="13">
        <f t="shared" si="63"/>
        <v>0</v>
      </c>
      <c r="Q267" s="14">
        <v>4</v>
      </c>
      <c r="R267" s="14">
        <v>2.27</v>
      </c>
      <c r="S267" s="14">
        <v>1.96</v>
      </c>
      <c r="T267" s="14">
        <v>1.83</v>
      </c>
      <c r="U267" s="14">
        <v>0.22</v>
      </c>
      <c r="V267" s="14">
        <v>100</v>
      </c>
      <c r="X267" s="15">
        <f t="shared" si="65"/>
        <v>266</v>
      </c>
      <c r="Y267" s="15">
        <f t="shared" si="66"/>
        <v>346</v>
      </c>
      <c r="Z267" s="15">
        <f t="shared" si="67"/>
        <v>114</v>
      </c>
      <c r="AA267" s="15">
        <f t="shared" si="68"/>
        <v>341</v>
      </c>
      <c r="AB267" s="15">
        <f t="shared" si="69"/>
        <v>2</v>
      </c>
      <c r="AC267" s="24">
        <f t="shared" si="70"/>
        <v>213.8</v>
      </c>
      <c r="AD267" s="15">
        <f t="shared" si="71"/>
        <v>257</v>
      </c>
    </row>
    <row r="268" spans="1:30" x14ac:dyDescent="0.25">
      <c r="A268" s="21" t="s">
        <v>177</v>
      </c>
      <c r="B268" s="21">
        <v>4472</v>
      </c>
      <c r="C268" s="22">
        <v>1792</v>
      </c>
      <c r="D268" s="14">
        <v>23.91</v>
      </c>
      <c r="E268" s="14">
        <v>12.28</v>
      </c>
      <c r="F268" s="35">
        <f t="shared" si="62"/>
        <v>8.9686098654708515E-2</v>
      </c>
      <c r="G268" s="14">
        <v>0.02</v>
      </c>
      <c r="H268" s="14">
        <v>19.46</v>
      </c>
      <c r="I268" s="14">
        <v>4.4400000000000004</v>
      </c>
      <c r="J268" s="14">
        <v>18.59</v>
      </c>
      <c r="K268" s="26">
        <f t="shared" si="64"/>
        <v>0.73034282292107922</v>
      </c>
      <c r="L268" s="14">
        <v>22.3</v>
      </c>
      <c r="M268" s="14">
        <v>63.09</v>
      </c>
      <c r="N268" s="14">
        <v>0.14000000000000001</v>
      </c>
      <c r="O268" s="14">
        <v>-0.01</v>
      </c>
      <c r="P268" s="18">
        <v>4</v>
      </c>
      <c r="Q268" s="14">
        <v>4.51</v>
      </c>
      <c r="R268" s="14">
        <v>2.14</v>
      </c>
      <c r="S268" s="14">
        <v>0.51</v>
      </c>
      <c r="T268" s="14">
        <v>2.88</v>
      </c>
      <c r="U268" s="14">
        <v>0.4</v>
      </c>
      <c r="V268" s="14">
        <v>76.819999999999993</v>
      </c>
      <c r="X268" s="15">
        <f t="shared" si="65"/>
        <v>209</v>
      </c>
      <c r="Y268" s="15">
        <f t="shared" si="66"/>
        <v>245</v>
      </c>
      <c r="Z268" s="15">
        <f t="shared" si="67"/>
        <v>176</v>
      </c>
      <c r="AA268" s="15">
        <f t="shared" si="68"/>
        <v>221</v>
      </c>
      <c r="AB268" s="15">
        <f t="shared" si="69"/>
        <v>219</v>
      </c>
      <c r="AC268" s="24">
        <f t="shared" si="70"/>
        <v>214</v>
      </c>
      <c r="AD268" s="15">
        <f t="shared" si="71"/>
        <v>259</v>
      </c>
    </row>
    <row r="269" spans="1:30" x14ac:dyDescent="0.25">
      <c r="A269" s="21" t="s">
        <v>220</v>
      </c>
      <c r="B269" s="21">
        <v>24311</v>
      </c>
      <c r="C269" s="22">
        <v>43847</v>
      </c>
      <c r="D269" s="14">
        <v>904.42</v>
      </c>
      <c r="E269" s="14">
        <v>524.89</v>
      </c>
      <c r="F269" s="23">
        <f t="shared" si="62"/>
        <v>1.9792746113989637</v>
      </c>
      <c r="G269" s="14">
        <v>3.82</v>
      </c>
      <c r="H269" s="14">
        <v>768.24</v>
      </c>
      <c r="I269" s="14">
        <v>105.13</v>
      </c>
      <c r="J269" s="14">
        <v>11.62</v>
      </c>
      <c r="K269" s="12">
        <f t="shared" si="64"/>
        <v>0.37708369589799079</v>
      </c>
      <c r="L269" s="14">
        <v>193</v>
      </c>
      <c r="M269" s="14">
        <v>68.319999999999993</v>
      </c>
      <c r="N269" s="14">
        <v>0.73</v>
      </c>
      <c r="O269" s="14">
        <v>0.15</v>
      </c>
      <c r="P269" s="13">
        <f>K269/O269</f>
        <v>2.5138913059866055</v>
      </c>
      <c r="Q269" s="14">
        <v>4.62</v>
      </c>
      <c r="R269" s="14">
        <v>2.11</v>
      </c>
      <c r="S269" s="14">
        <v>0.96</v>
      </c>
      <c r="T269" s="14">
        <v>2.68</v>
      </c>
      <c r="U269" s="14">
        <v>0.3</v>
      </c>
      <c r="V269" s="14">
        <v>71.959999999999994</v>
      </c>
      <c r="X269" s="15">
        <f t="shared" si="65"/>
        <v>241</v>
      </c>
      <c r="Y269" s="15">
        <f t="shared" si="66"/>
        <v>276</v>
      </c>
      <c r="Z269" s="15">
        <f t="shared" si="67"/>
        <v>189</v>
      </c>
      <c r="AA269" s="15">
        <f t="shared" si="68"/>
        <v>162</v>
      </c>
      <c r="AB269" s="15">
        <f t="shared" si="69"/>
        <v>204</v>
      </c>
      <c r="AC269" s="24">
        <f t="shared" si="70"/>
        <v>214.4</v>
      </c>
      <c r="AD269" s="15">
        <f t="shared" si="71"/>
        <v>260</v>
      </c>
    </row>
    <row r="270" spans="1:30" x14ac:dyDescent="0.25">
      <c r="A270" s="15" t="s">
        <v>17</v>
      </c>
      <c r="B270" s="15">
        <v>61261</v>
      </c>
      <c r="C270" s="33">
        <v>1956</v>
      </c>
      <c r="D270" s="18">
        <v>12.5</v>
      </c>
      <c r="E270" s="18">
        <v>6.03</v>
      </c>
      <c r="F270" s="26">
        <f t="shared" si="62"/>
        <v>2.2187708009762594E-2</v>
      </c>
      <c r="G270" s="18">
        <v>0.01</v>
      </c>
      <c r="H270" s="18">
        <v>11.62</v>
      </c>
      <c r="I270" s="18">
        <v>0.9</v>
      </c>
      <c r="J270" s="18">
        <v>7.21</v>
      </c>
      <c r="K270" s="37">
        <f t="shared" si="64"/>
        <v>0.36795535671248081</v>
      </c>
      <c r="L270" s="18">
        <v>45.07</v>
      </c>
      <c r="M270" s="18">
        <v>51.9</v>
      </c>
      <c r="N270" s="18">
        <v>0.22</v>
      </c>
      <c r="O270" s="18">
        <v>-0.03</v>
      </c>
      <c r="P270" s="18">
        <v>5</v>
      </c>
      <c r="Q270" s="18">
        <v>5.31</v>
      </c>
      <c r="R270" s="18">
        <v>2.13</v>
      </c>
      <c r="S270" s="18">
        <v>0.21</v>
      </c>
      <c r="T270" s="18">
        <v>3.37</v>
      </c>
      <c r="U270" s="18">
        <v>0.52</v>
      </c>
      <c r="V270" s="18">
        <v>85.77</v>
      </c>
      <c r="X270" s="15">
        <f t="shared" si="65"/>
        <v>177</v>
      </c>
      <c r="Y270" s="15">
        <f t="shared" si="66"/>
        <v>161</v>
      </c>
      <c r="Z270" s="15">
        <f t="shared" si="67"/>
        <v>181</v>
      </c>
      <c r="AA270" s="15">
        <f t="shared" si="68"/>
        <v>300</v>
      </c>
      <c r="AB270" s="15">
        <f t="shared" si="69"/>
        <v>258</v>
      </c>
      <c r="AC270" s="24">
        <f t="shared" si="70"/>
        <v>215.4</v>
      </c>
      <c r="AD270" s="15">
        <f t="shared" si="71"/>
        <v>261</v>
      </c>
    </row>
    <row r="271" spans="1:30" x14ac:dyDescent="0.25">
      <c r="A271" s="21" t="s">
        <v>216</v>
      </c>
      <c r="B271" s="21">
        <v>67851</v>
      </c>
      <c r="C271" s="21">
        <v>205</v>
      </c>
      <c r="D271" s="14">
        <v>7.11</v>
      </c>
      <c r="E271" s="14">
        <v>1.68</v>
      </c>
      <c r="F271" s="35">
        <v>0</v>
      </c>
      <c r="G271" s="14">
        <v>0</v>
      </c>
      <c r="H271" s="14">
        <v>6.12</v>
      </c>
      <c r="I271" s="14">
        <v>0.98</v>
      </c>
      <c r="J271" s="14">
        <v>13.83</v>
      </c>
      <c r="K271" s="12">
        <f t="shared" si="64"/>
        <v>0</v>
      </c>
      <c r="L271" s="14">
        <v>0</v>
      </c>
      <c r="M271" s="14">
        <v>27.36</v>
      </c>
      <c r="N271" s="14">
        <v>0</v>
      </c>
      <c r="O271" s="14">
        <v>0</v>
      </c>
      <c r="P271" s="13"/>
      <c r="Q271" s="14">
        <v>4.55</v>
      </c>
      <c r="R271" s="14">
        <v>2.2999999999999998</v>
      </c>
      <c r="S271" s="14">
        <v>1.52</v>
      </c>
      <c r="T271" s="14">
        <v>1.3</v>
      </c>
      <c r="U271" s="14">
        <v>0.17</v>
      </c>
      <c r="V271" s="14">
        <v>47.78</v>
      </c>
      <c r="X271" s="15">
        <f t="shared" si="65"/>
        <v>277</v>
      </c>
      <c r="Y271" s="15">
        <f t="shared" si="66"/>
        <v>351</v>
      </c>
      <c r="Z271" s="15">
        <f t="shared" si="67"/>
        <v>103</v>
      </c>
      <c r="AA271" s="15">
        <f t="shared" si="68"/>
        <v>11</v>
      </c>
      <c r="AB271" s="15">
        <f t="shared" si="69"/>
        <v>335</v>
      </c>
      <c r="AC271" s="24">
        <f t="shared" si="70"/>
        <v>215.4</v>
      </c>
      <c r="AD271" s="15">
        <f t="shared" si="71"/>
        <v>261</v>
      </c>
    </row>
    <row r="272" spans="1:30" x14ac:dyDescent="0.25">
      <c r="A272" t="s">
        <v>273</v>
      </c>
      <c r="B272">
        <v>24472</v>
      </c>
      <c r="C272">
        <v>699</v>
      </c>
      <c r="D272" s="14">
        <v>5.89</v>
      </c>
      <c r="E272" s="14">
        <v>2.7</v>
      </c>
      <c r="F272" s="12">
        <f>G272/(L272/100)</f>
        <v>5.1727705358990274E-2</v>
      </c>
      <c r="G272" s="14">
        <v>0.05</v>
      </c>
      <c r="H272" s="14">
        <v>3.26</v>
      </c>
      <c r="I272" s="14">
        <v>2.63</v>
      </c>
      <c r="J272" s="14">
        <v>44.6</v>
      </c>
      <c r="K272" s="12">
        <f t="shared" si="64"/>
        <v>1.915840939221862</v>
      </c>
      <c r="L272" s="14">
        <v>96.66</v>
      </c>
      <c r="M272" s="14">
        <v>82.91</v>
      </c>
      <c r="N272" s="14">
        <v>1.73</v>
      </c>
      <c r="O272" s="14">
        <v>2.89</v>
      </c>
      <c r="P272" s="13">
        <f>K272/O272</f>
        <v>0.66292074021517711</v>
      </c>
      <c r="Q272" s="14">
        <v>7.67</v>
      </c>
      <c r="R272" s="14">
        <v>1.68</v>
      </c>
      <c r="S272" s="14">
        <v>0.35</v>
      </c>
      <c r="T272" s="14">
        <v>3.96</v>
      </c>
      <c r="U272" s="14">
        <v>-0.32</v>
      </c>
      <c r="V272" s="14">
        <v>78.69</v>
      </c>
      <c r="X272" s="15">
        <f t="shared" si="65"/>
        <v>324</v>
      </c>
      <c r="Y272" s="15">
        <f t="shared" si="66"/>
        <v>76</v>
      </c>
      <c r="Z272" s="15">
        <f t="shared" si="67"/>
        <v>312</v>
      </c>
      <c r="AA272" s="15">
        <f t="shared" si="68"/>
        <v>239</v>
      </c>
      <c r="AB272" s="15">
        <f t="shared" si="69"/>
        <v>127</v>
      </c>
      <c r="AC272" s="24">
        <f t="shared" si="70"/>
        <v>215.6</v>
      </c>
      <c r="AD272" s="15">
        <f t="shared" si="71"/>
        <v>263</v>
      </c>
    </row>
    <row r="273" spans="1:30" x14ac:dyDescent="0.25">
      <c r="A273" s="21" t="s">
        <v>245</v>
      </c>
      <c r="B273" s="21">
        <v>13926</v>
      </c>
      <c r="C273" s="22">
        <v>4388</v>
      </c>
      <c r="D273" s="14">
        <v>66.45</v>
      </c>
      <c r="E273" s="14">
        <v>41.82</v>
      </c>
      <c r="F273" s="23">
        <f>G273/(L273/100)</f>
        <v>0.53639214391813828</v>
      </c>
      <c r="G273" s="14">
        <v>0.65</v>
      </c>
      <c r="H273" s="14">
        <v>59.11</v>
      </c>
      <c r="I273" s="14">
        <v>6.71</v>
      </c>
      <c r="J273" s="14">
        <v>10.09</v>
      </c>
      <c r="K273" s="12">
        <f t="shared" si="64"/>
        <v>1.2826210997564282</v>
      </c>
      <c r="L273" s="14">
        <v>121.18</v>
      </c>
      <c r="M273" s="14">
        <v>70.760000000000005</v>
      </c>
      <c r="N273" s="14">
        <v>1.55</v>
      </c>
      <c r="O273" s="14">
        <v>0.89</v>
      </c>
      <c r="P273" s="13">
        <f>K273/O273</f>
        <v>1.4411473030971103</v>
      </c>
      <c r="Q273" s="14">
        <v>4.84</v>
      </c>
      <c r="R273" s="14">
        <v>2.06</v>
      </c>
      <c r="S273" s="14">
        <v>0.7</v>
      </c>
      <c r="T273" s="14">
        <v>3.3</v>
      </c>
      <c r="U273" s="14">
        <v>-0.23</v>
      </c>
      <c r="V273" s="14">
        <v>72.92</v>
      </c>
      <c r="X273" s="15">
        <f t="shared" si="65"/>
        <v>320</v>
      </c>
      <c r="Y273" s="15">
        <f t="shared" si="66"/>
        <v>174</v>
      </c>
      <c r="Z273" s="15">
        <f t="shared" si="67"/>
        <v>222</v>
      </c>
      <c r="AA273" s="15">
        <f t="shared" si="68"/>
        <v>175</v>
      </c>
      <c r="AB273" s="15">
        <f t="shared" si="69"/>
        <v>190</v>
      </c>
      <c r="AC273" s="24">
        <f t="shared" si="70"/>
        <v>216.2</v>
      </c>
      <c r="AD273" s="15">
        <f t="shared" si="71"/>
        <v>264</v>
      </c>
    </row>
    <row r="274" spans="1:30" x14ac:dyDescent="0.25">
      <c r="A274" s="21" t="s">
        <v>206</v>
      </c>
      <c r="B274" s="21">
        <v>68019</v>
      </c>
      <c r="C274" s="21">
        <v>105</v>
      </c>
      <c r="D274" s="14">
        <v>0.42</v>
      </c>
      <c r="E274" s="14">
        <v>0.02</v>
      </c>
      <c r="F274" s="35">
        <v>0</v>
      </c>
      <c r="G274" s="14">
        <v>0</v>
      </c>
      <c r="H274" s="14">
        <v>0.28999999999999998</v>
      </c>
      <c r="I274" s="14">
        <v>0.09</v>
      </c>
      <c r="J274" s="14">
        <v>20.56</v>
      </c>
      <c r="K274" s="12">
        <f t="shared" si="64"/>
        <v>0</v>
      </c>
      <c r="L274" s="14">
        <v>0</v>
      </c>
      <c r="M274" s="14">
        <v>6.05</v>
      </c>
      <c r="N274" s="14">
        <v>0</v>
      </c>
      <c r="O274" s="14">
        <v>-16.87</v>
      </c>
      <c r="P274" s="13"/>
      <c r="Q274" s="14">
        <v>6.18</v>
      </c>
      <c r="R274" s="14">
        <v>2.25</v>
      </c>
      <c r="S274" s="14">
        <v>1.88</v>
      </c>
      <c r="T274" s="14">
        <v>0.76</v>
      </c>
      <c r="U274" s="14">
        <v>0.32</v>
      </c>
      <c r="V274" s="14">
        <v>50.37</v>
      </c>
      <c r="X274" s="15">
        <f t="shared" si="65"/>
        <v>233</v>
      </c>
      <c r="Y274" s="15">
        <f t="shared" si="66"/>
        <v>353</v>
      </c>
      <c r="Z274" s="15">
        <f t="shared" si="67"/>
        <v>127</v>
      </c>
      <c r="AA274" s="15">
        <f t="shared" si="68"/>
        <v>16</v>
      </c>
      <c r="AB274" s="15">
        <f t="shared" si="69"/>
        <v>355</v>
      </c>
      <c r="AC274" s="24">
        <f t="shared" si="70"/>
        <v>216.8</v>
      </c>
      <c r="AD274" s="15">
        <f t="shared" si="71"/>
        <v>265</v>
      </c>
    </row>
    <row r="275" spans="1:30" x14ac:dyDescent="0.25">
      <c r="A275" t="s">
        <v>272</v>
      </c>
      <c r="B275">
        <v>16016</v>
      </c>
      <c r="C275" s="1">
        <v>1088</v>
      </c>
      <c r="D275" s="14">
        <v>4.7300000000000004</v>
      </c>
      <c r="E275" s="14">
        <v>3.14</v>
      </c>
      <c r="F275" s="12">
        <f t="shared" ref="F275:F291" si="72">G275/(L275/100)</f>
        <v>0</v>
      </c>
      <c r="G275" s="14">
        <v>0</v>
      </c>
      <c r="H275" s="14">
        <v>4.12</v>
      </c>
      <c r="I275" s="14">
        <v>0.59</v>
      </c>
      <c r="J275" s="14">
        <v>12.58</v>
      </c>
      <c r="K275" s="12">
        <f t="shared" si="64"/>
        <v>0</v>
      </c>
      <c r="L275" s="14">
        <v>10.38</v>
      </c>
      <c r="M275" s="14">
        <v>76.13</v>
      </c>
      <c r="N275" s="14">
        <v>0.15</v>
      </c>
      <c r="O275" s="14">
        <v>1.45</v>
      </c>
      <c r="P275" s="13"/>
      <c r="Q275" s="14">
        <v>6.15</v>
      </c>
      <c r="R275" s="14">
        <v>1.96</v>
      </c>
      <c r="S275" s="14">
        <v>0.34</v>
      </c>
      <c r="T275" s="14">
        <v>4.5599999999999996</v>
      </c>
      <c r="U275" s="14">
        <v>-0.45</v>
      </c>
      <c r="V275" s="14">
        <v>85.19</v>
      </c>
      <c r="X275" s="15">
        <f t="shared" si="65"/>
        <v>331</v>
      </c>
      <c r="Y275" s="15">
        <f t="shared" si="66"/>
        <v>32</v>
      </c>
      <c r="Z275" s="15">
        <f t="shared" si="67"/>
        <v>261</v>
      </c>
      <c r="AA275" s="15">
        <f t="shared" si="68"/>
        <v>295</v>
      </c>
      <c r="AB275" s="15">
        <f t="shared" si="69"/>
        <v>166</v>
      </c>
      <c r="AC275" s="24">
        <f t="shared" si="70"/>
        <v>217</v>
      </c>
      <c r="AD275" s="15">
        <f t="shared" si="71"/>
        <v>266</v>
      </c>
    </row>
    <row r="276" spans="1:30" x14ac:dyDescent="0.25">
      <c r="A276" s="21" t="s">
        <v>167</v>
      </c>
      <c r="B276" s="21">
        <v>14847</v>
      </c>
      <c r="C276" s="21">
        <v>525</v>
      </c>
      <c r="D276" s="14">
        <v>4.97</v>
      </c>
      <c r="E276" s="14">
        <v>1.73</v>
      </c>
      <c r="F276" s="35">
        <f t="shared" si="72"/>
        <v>2.3450691013695204E-2</v>
      </c>
      <c r="G276" s="14">
        <v>0.15</v>
      </c>
      <c r="H276" s="14">
        <v>4.25</v>
      </c>
      <c r="I276" s="14">
        <v>0.71</v>
      </c>
      <c r="J276" s="14">
        <v>14.26</v>
      </c>
      <c r="K276" s="26">
        <f t="shared" si="64"/>
        <v>1.3555312724679309</v>
      </c>
      <c r="L276" s="14">
        <v>639.64</v>
      </c>
      <c r="M276" s="14">
        <v>40.590000000000003</v>
      </c>
      <c r="N276" s="14">
        <v>8.4700000000000006</v>
      </c>
      <c r="O276" s="14">
        <v>0.16</v>
      </c>
      <c r="P276" s="18">
        <f>K276/O276</f>
        <v>8.4720704529245676</v>
      </c>
      <c r="Q276" s="14">
        <v>5.53</v>
      </c>
      <c r="R276" s="14">
        <v>1.93</v>
      </c>
      <c r="S276" s="14">
        <v>0.2</v>
      </c>
      <c r="T276" s="14">
        <v>2.95</v>
      </c>
      <c r="U276" s="14">
        <v>0.7</v>
      </c>
      <c r="V276" s="14">
        <v>72.680000000000007</v>
      </c>
      <c r="X276" s="15">
        <f t="shared" si="65"/>
        <v>111</v>
      </c>
      <c r="Y276" s="15">
        <f t="shared" si="66"/>
        <v>236</v>
      </c>
      <c r="Z276" s="15">
        <f t="shared" si="67"/>
        <v>270</v>
      </c>
      <c r="AA276" s="15">
        <f t="shared" si="68"/>
        <v>171</v>
      </c>
      <c r="AB276" s="15">
        <f t="shared" si="69"/>
        <v>299</v>
      </c>
      <c r="AC276" s="24">
        <f t="shared" si="70"/>
        <v>217.4</v>
      </c>
      <c r="AD276" s="15">
        <f t="shared" si="71"/>
        <v>267</v>
      </c>
    </row>
    <row r="277" spans="1:30" x14ac:dyDescent="0.25">
      <c r="A277" s="21" t="s">
        <v>256</v>
      </c>
      <c r="B277" s="21">
        <v>64144</v>
      </c>
      <c r="C277" s="22">
        <v>6996</v>
      </c>
      <c r="D277" s="14">
        <v>81.86</v>
      </c>
      <c r="E277" s="14">
        <v>57.25</v>
      </c>
      <c r="F277" s="23">
        <f t="shared" si="72"/>
        <v>0.33071958179975464</v>
      </c>
      <c r="G277" s="14">
        <v>0.62</v>
      </c>
      <c r="H277" s="14">
        <v>71.67</v>
      </c>
      <c r="I277" s="14">
        <v>8.16</v>
      </c>
      <c r="J277" s="14">
        <v>9.9700000000000006</v>
      </c>
      <c r="K277" s="12">
        <f t="shared" si="64"/>
        <v>0.5776761254144186</v>
      </c>
      <c r="L277" s="14">
        <v>187.47</v>
      </c>
      <c r="M277" s="14">
        <v>79.88</v>
      </c>
      <c r="N277" s="14">
        <v>1.08</v>
      </c>
      <c r="O277" s="14">
        <v>0.33</v>
      </c>
      <c r="P277" s="13">
        <f>K277/O277</f>
        <v>1.750533713377026</v>
      </c>
      <c r="Q277" s="14">
        <v>4.63</v>
      </c>
      <c r="R277" s="14">
        <v>1.89</v>
      </c>
      <c r="S277" s="14">
        <v>0.4</v>
      </c>
      <c r="T277" s="14">
        <v>3.58</v>
      </c>
      <c r="U277" s="14">
        <v>0.27</v>
      </c>
      <c r="V277" s="14">
        <v>84.2</v>
      </c>
      <c r="X277" s="15">
        <f t="shared" si="65"/>
        <v>254</v>
      </c>
      <c r="Y277" s="15">
        <f t="shared" si="66"/>
        <v>124</v>
      </c>
      <c r="Z277" s="15">
        <f t="shared" si="67"/>
        <v>283</v>
      </c>
      <c r="AA277" s="15">
        <f t="shared" si="68"/>
        <v>287</v>
      </c>
      <c r="AB277" s="15">
        <f t="shared" si="69"/>
        <v>141</v>
      </c>
      <c r="AC277" s="24">
        <f t="shared" si="70"/>
        <v>217.8</v>
      </c>
      <c r="AD277" s="15">
        <f t="shared" si="71"/>
        <v>268</v>
      </c>
    </row>
    <row r="278" spans="1:30" x14ac:dyDescent="0.25">
      <c r="A278" s="21" t="s">
        <v>124</v>
      </c>
      <c r="B278" s="21">
        <v>67891</v>
      </c>
      <c r="C278" s="21">
        <v>837</v>
      </c>
      <c r="D278" s="14">
        <v>7.12</v>
      </c>
      <c r="E278" s="14">
        <v>3.52</v>
      </c>
      <c r="F278" s="35">
        <f t="shared" si="72"/>
        <v>3.7608123354644599E-2</v>
      </c>
      <c r="G278" s="14">
        <v>0.01</v>
      </c>
      <c r="H278" s="14">
        <v>5.89</v>
      </c>
      <c r="I278" s="14">
        <v>1.17</v>
      </c>
      <c r="J278" s="14">
        <v>16.46</v>
      </c>
      <c r="K278" s="26">
        <f t="shared" si="64"/>
        <v>1.0684125953024033</v>
      </c>
      <c r="L278" s="14">
        <v>26.59</v>
      </c>
      <c r="M278" s="14">
        <v>59.8</v>
      </c>
      <c r="N278" s="14">
        <v>0.38</v>
      </c>
      <c r="O278" s="14">
        <v>-0.27</v>
      </c>
      <c r="P278" s="18">
        <v>5</v>
      </c>
      <c r="Q278" s="14">
        <v>4.6900000000000004</v>
      </c>
      <c r="R278" s="14">
        <v>2.38</v>
      </c>
      <c r="S278" s="14">
        <v>0.24</v>
      </c>
      <c r="T278" s="14">
        <v>3.32</v>
      </c>
      <c r="U278" s="14">
        <v>0.11</v>
      </c>
      <c r="V278" s="14">
        <v>91.5</v>
      </c>
      <c r="X278" s="15">
        <f t="shared" si="65"/>
        <v>286</v>
      </c>
      <c r="Y278" s="15">
        <f t="shared" si="66"/>
        <v>168</v>
      </c>
      <c r="Z278" s="15">
        <f t="shared" si="67"/>
        <v>80</v>
      </c>
      <c r="AA278" s="15">
        <f t="shared" si="68"/>
        <v>323</v>
      </c>
      <c r="AB278" s="15">
        <f t="shared" si="69"/>
        <v>233</v>
      </c>
      <c r="AC278" s="24">
        <f t="shared" si="70"/>
        <v>218</v>
      </c>
      <c r="AD278" s="15">
        <f t="shared" si="71"/>
        <v>269</v>
      </c>
    </row>
    <row r="279" spans="1:30" x14ac:dyDescent="0.25">
      <c r="A279" s="21" t="s">
        <v>159</v>
      </c>
      <c r="B279" s="21">
        <v>68057</v>
      </c>
      <c r="C279" s="22">
        <v>8559</v>
      </c>
      <c r="D279" s="14">
        <v>154.71</v>
      </c>
      <c r="E279" s="14">
        <v>103.7</v>
      </c>
      <c r="F279" s="35">
        <f t="shared" si="72"/>
        <v>0.53944234272103131</v>
      </c>
      <c r="G279" s="14">
        <v>0.77</v>
      </c>
      <c r="H279" s="14">
        <v>110.92</v>
      </c>
      <c r="I279" s="14">
        <v>14.69</v>
      </c>
      <c r="J279" s="14">
        <v>9.49</v>
      </c>
      <c r="K279" s="26">
        <f t="shared" si="64"/>
        <v>0.52019512316396455</v>
      </c>
      <c r="L279" s="14">
        <v>142.74</v>
      </c>
      <c r="M279" s="14">
        <v>93.49</v>
      </c>
      <c r="N279" s="14">
        <v>0.74</v>
      </c>
      <c r="O279" s="14">
        <v>0.01</v>
      </c>
      <c r="P279" s="18">
        <v>5</v>
      </c>
      <c r="Q279" s="14">
        <v>4.26</v>
      </c>
      <c r="R279" s="14">
        <v>1.97</v>
      </c>
      <c r="S279" s="14">
        <v>1.0900000000000001</v>
      </c>
      <c r="T279" s="14">
        <v>2.56</v>
      </c>
      <c r="U279" s="14">
        <v>0.2</v>
      </c>
      <c r="V279" s="14">
        <v>76.11</v>
      </c>
      <c r="X279" s="15">
        <f t="shared" si="65"/>
        <v>270</v>
      </c>
      <c r="Y279" s="15">
        <f t="shared" si="66"/>
        <v>290</v>
      </c>
      <c r="Z279" s="15">
        <f t="shared" si="67"/>
        <v>255</v>
      </c>
      <c r="AA279" s="15">
        <f t="shared" si="68"/>
        <v>210</v>
      </c>
      <c r="AB279" s="15">
        <f t="shared" si="69"/>
        <v>72</v>
      </c>
      <c r="AC279" s="24">
        <f t="shared" si="70"/>
        <v>219.4</v>
      </c>
      <c r="AD279" s="15">
        <f t="shared" si="71"/>
        <v>270</v>
      </c>
    </row>
    <row r="280" spans="1:30" x14ac:dyDescent="0.25">
      <c r="A280" s="21" t="s">
        <v>254</v>
      </c>
      <c r="B280" s="21">
        <v>7652</v>
      </c>
      <c r="C280" s="22">
        <v>7091</v>
      </c>
      <c r="D280" s="14">
        <v>61.5</v>
      </c>
      <c r="E280" s="14">
        <v>41.88</v>
      </c>
      <c r="F280" s="23">
        <f t="shared" si="72"/>
        <v>7.4738415545590436E-2</v>
      </c>
      <c r="G280" s="14">
        <v>0.26</v>
      </c>
      <c r="H280" s="14">
        <v>57.21</v>
      </c>
      <c r="I280" s="14">
        <v>4.21</v>
      </c>
      <c r="J280" s="14">
        <v>6.84</v>
      </c>
      <c r="K280" s="12">
        <f t="shared" si="64"/>
        <v>0.17845848984142892</v>
      </c>
      <c r="L280" s="14">
        <v>347.88</v>
      </c>
      <c r="M280" s="14">
        <v>73.19</v>
      </c>
      <c r="N280" s="14">
        <v>0.63</v>
      </c>
      <c r="O280" s="14">
        <v>0.05</v>
      </c>
      <c r="P280" s="13">
        <f>K280/O280</f>
        <v>3.5691697968285783</v>
      </c>
      <c r="Q280" s="14">
        <v>4.28</v>
      </c>
      <c r="R280" s="14">
        <v>1.93</v>
      </c>
      <c r="S280" s="14">
        <v>0.06</v>
      </c>
      <c r="T280" s="14">
        <v>3.46</v>
      </c>
      <c r="U280" s="14">
        <v>0.43</v>
      </c>
      <c r="V280" s="14">
        <v>87.66</v>
      </c>
      <c r="X280" s="15">
        <f t="shared" si="65"/>
        <v>203</v>
      </c>
      <c r="Y280" s="15">
        <f t="shared" si="66"/>
        <v>141</v>
      </c>
      <c r="Z280" s="15">
        <f t="shared" si="67"/>
        <v>270</v>
      </c>
      <c r="AA280" s="15">
        <f t="shared" si="68"/>
        <v>308</v>
      </c>
      <c r="AB280" s="15">
        <f t="shared" si="69"/>
        <v>183</v>
      </c>
      <c r="AC280" s="24">
        <f t="shared" si="70"/>
        <v>221</v>
      </c>
      <c r="AD280" s="15">
        <f t="shared" si="71"/>
        <v>271</v>
      </c>
    </row>
    <row r="281" spans="1:30" x14ac:dyDescent="0.25">
      <c r="A281" s="15" t="s">
        <v>37</v>
      </c>
      <c r="B281" s="15">
        <v>722</v>
      </c>
      <c r="C281" s="33">
        <v>6606</v>
      </c>
      <c r="D281" s="18">
        <v>87.32</v>
      </c>
      <c r="E281" s="18">
        <v>38.6</v>
      </c>
      <c r="F281" s="26">
        <f t="shared" si="72"/>
        <v>0.24779053440158588</v>
      </c>
      <c r="G281" s="18">
        <v>0.6</v>
      </c>
      <c r="H281" s="18">
        <v>76.23</v>
      </c>
      <c r="I281" s="18">
        <v>9.99</v>
      </c>
      <c r="J281" s="18">
        <v>11.45</v>
      </c>
      <c r="K281" s="37">
        <f t="shared" si="64"/>
        <v>0.6419443896414142</v>
      </c>
      <c r="L281" s="18">
        <v>242.14</v>
      </c>
      <c r="M281" s="18">
        <v>50.64</v>
      </c>
      <c r="N281" s="18">
        <v>1.56</v>
      </c>
      <c r="O281" s="18">
        <v>0.03</v>
      </c>
      <c r="P281" s="18">
        <f>K281/O281</f>
        <v>21.398146321380473</v>
      </c>
      <c r="Q281" s="18">
        <v>4.76</v>
      </c>
      <c r="R281" s="18">
        <v>2.35</v>
      </c>
      <c r="S281" s="18">
        <v>0.24</v>
      </c>
      <c r="T281" s="18">
        <v>3.25</v>
      </c>
      <c r="U281" s="18">
        <v>0.23</v>
      </c>
      <c r="V281" s="18">
        <v>88.07</v>
      </c>
      <c r="X281" s="15">
        <f t="shared" si="65"/>
        <v>263</v>
      </c>
      <c r="Y281" s="15">
        <f t="shared" si="66"/>
        <v>182</v>
      </c>
      <c r="Z281" s="15">
        <f t="shared" si="67"/>
        <v>89</v>
      </c>
      <c r="AA281" s="15">
        <f t="shared" si="68"/>
        <v>310</v>
      </c>
      <c r="AB281" s="15">
        <f t="shared" si="69"/>
        <v>265</v>
      </c>
      <c r="AC281" s="24">
        <f t="shared" si="70"/>
        <v>221.8</v>
      </c>
      <c r="AD281" s="15">
        <f t="shared" si="71"/>
        <v>272</v>
      </c>
    </row>
    <row r="282" spans="1:30" x14ac:dyDescent="0.25">
      <c r="A282" s="21" t="s">
        <v>117</v>
      </c>
      <c r="B282" s="21">
        <v>24192</v>
      </c>
      <c r="C282" s="22">
        <v>1506</v>
      </c>
      <c r="D282" s="14">
        <v>12.19</v>
      </c>
      <c r="E282" s="14">
        <v>6.64</v>
      </c>
      <c r="F282" s="35">
        <f t="shared" si="72"/>
        <v>6.4808813998703835E-2</v>
      </c>
      <c r="G282" s="14">
        <v>0.02</v>
      </c>
      <c r="H282" s="14">
        <v>10.19</v>
      </c>
      <c r="I282" s="14">
        <v>1.99</v>
      </c>
      <c r="J282" s="14">
        <v>16.309999999999999</v>
      </c>
      <c r="K282" s="26">
        <f t="shared" si="64"/>
        <v>0.97603635540216627</v>
      </c>
      <c r="L282" s="14">
        <v>30.86</v>
      </c>
      <c r="M282" s="14">
        <v>65.209999999999994</v>
      </c>
      <c r="N282" s="14">
        <v>0.34</v>
      </c>
      <c r="O282" s="14">
        <v>0.59</v>
      </c>
      <c r="P282" s="18">
        <f>K282/O282</f>
        <v>1.6542989074612988</v>
      </c>
      <c r="Q282" s="14">
        <v>5.21</v>
      </c>
      <c r="R282" s="14">
        <v>2.15</v>
      </c>
      <c r="S282" s="14">
        <v>0.44</v>
      </c>
      <c r="T282" s="14">
        <v>3.45</v>
      </c>
      <c r="U282" s="14">
        <v>-0.11</v>
      </c>
      <c r="V282" s="14">
        <v>83.21</v>
      </c>
      <c r="X282" s="15">
        <f t="shared" si="65"/>
        <v>312</v>
      </c>
      <c r="Y282" s="15">
        <f t="shared" si="66"/>
        <v>145</v>
      </c>
      <c r="Z282" s="15">
        <f t="shared" si="67"/>
        <v>172</v>
      </c>
      <c r="AA282" s="15">
        <f t="shared" si="68"/>
        <v>278</v>
      </c>
      <c r="AB282" s="15">
        <f t="shared" si="69"/>
        <v>212</v>
      </c>
      <c r="AC282" s="24">
        <f t="shared" si="70"/>
        <v>223.8</v>
      </c>
      <c r="AD282" s="15">
        <f t="shared" si="71"/>
        <v>273</v>
      </c>
    </row>
    <row r="283" spans="1:30" x14ac:dyDescent="0.25">
      <c r="A283" s="21" t="s">
        <v>246</v>
      </c>
      <c r="B283" s="21">
        <v>16067</v>
      </c>
      <c r="C283" s="22">
        <v>2494</v>
      </c>
      <c r="D283" s="14">
        <v>31.6</v>
      </c>
      <c r="E283" s="14">
        <v>9.1199999999999992</v>
      </c>
      <c r="F283" s="23">
        <f t="shared" si="72"/>
        <v>0.25062656641604009</v>
      </c>
      <c r="G283" s="14">
        <v>0.02</v>
      </c>
      <c r="H283" s="14">
        <v>27.9</v>
      </c>
      <c r="I283" s="14">
        <v>3.66</v>
      </c>
      <c r="J283" s="14">
        <v>11.58</v>
      </c>
      <c r="K283" s="12">
        <f t="shared" si="64"/>
        <v>2.7480983159653518</v>
      </c>
      <c r="L283" s="14">
        <v>7.98</v>
      </c>
      <c r="M283" s="14">
        <v>32.69</v>
      </c>
      <c r="N283" s="14">
        <v>0.17</v>
      </c>
      <c r="O283" s="14">
        <v>0.16</v>
      </c>
      <c r="P283" s="13">
        <f>K283/O283</f>
        <v>17.175614474783448</v>
      </c>
      <c r="Q283" s="14">
        <v>5.58</v>
      </c>
      <c r="R283" s="14">
        <v>2.02</v>
      </c>
      <c r="S283" s="14">
        <v>0.4</v>
      </c>
      <c r="T283" s="14">
        <v>2.68</v>
      </c>
      <c r="U283" s="14">
        <v>0.54</v>
      </c>
      <c r="V283" s="14">
        <v>68.849999999999994</v>
      </c>
      <c r="X283" s="15">
        <f t="shared" si="65"/>
        <v>164</v>
      </c>
      <c r="Y283" s="15">
        <f t="shared" si="66"/>
        <v>276</v>
      </c>
      <c r="Z283" s="15">
        <f t="shared" si="67"/>
        <v>239</v>
      </c>
      <c r="AA283" s="15">
        <f t="shared" si="68"/>
        <v>117</v>
      </c>
      <c r="AB283" s="15">
        <f t="shared" si="69"/>
        <v>323</v>
      </c>
      <c r="AC283" s="24">
        <f t="shared" si="70"/>
        <v>223.8</v>
      </c>
      <c r="AD283" s="15">
        <f t="shared" si="71"/>
        <v>273</v>
      </c>
    </row>
    <row r="284" spans="1:30" x14ac:dyDescent="0.25">
      <c r="A284" s="15" t="s">
        <v>288</v>
      </c>
      <c r="B284" s="15">
        <v>64462</v>
      </c>
      <c r="C284" s="25">
        <v>1126</v>
      </c>
      <c r="D284" s="18">
        <v>4.55</v>
      </c>
      <c r="E284" s="18">
        <v>2.95</v>
      </c>
      <c r="F284" s="26">
        <f t="shared" si="72"/>
        <v>3.4003691829398622E-2</v>
      </c>
      <c r="G284" s="18">
        <v>7.0000000000000007E-2</v>
      </c>
      <c r="H284" s="18">
        <v>3.99</v>
      </c>
      <c r="I284" s="18">
        <v>0.55000000000000004</v>
      </c>
      <c r="J284" s="18">
        <v>12.15</v>
      </c>
      <c r="K284" s="12">
        <f t="shared" si="64"/>
        <v>1.1526675196406311</v>
      </c>
      <c r="L284" s="18">
        <v>205.86</v>
      </c>
      <c r="M284" s="18">
        <v>74.06</v>
      </c>
      <c r="N284" s="18">
        <v>2.36</v>
      </c>
      <c r="O284" s="18">
        <v>0.91</v>
      </c>
      <c r="P284" s="13">
        <f>K284/O284</f>
        <v>1.2666676040006934</v>
      </c>
      <c r="Q284" s="18">
        <v>7.57</v>
      </c>
      <c r="R284" s="18">
        <v>0.28000000000000003</v>
      </c>
      <c r="S284" s="18">
        <v>0.42</v>
      </c>
      <c r="T284" s="18">
        <v>4.8499999999999996</v>
      </c>
      <c r="U284" s="18">
        <v>0.18</v>
      </c>
      <c r="V284" s="18">
        <v>86.59</v>
      </c>
      <c r="X284" s="15">
        <f t="shared" si="65"/>
        <v>272</v>
      </c>
      <c r="Y284" s="15">
        <f t="shared" si="66"/>
        <v>21</v>
      </c>
      <c r="Z284" s="15">
        <f t="shared" si="67"/>
        <v>349</v>
      </c>
      <c r="AA284" s="15">
        <f t="shared" si="68"/>
        <v>303</v>
      </c>
      <c r="AB284" s="15">
        <f t="shared" si="69"/>
        <v>177</v>
      </c>
      <c r="AC284" s="24">
        <f t="shared" si="70"/>
        <v>224.4</v>
      </c>
      <c r="AD284" s="15">
        <f t="shared" si="71"/>
        <v>275</v>
      </c>
    </row>
    <row r="285" spans="1:30" x14ac:dyDescent="0.25">
      <c r="A285" s="21" t="s">
        <v>143</v>
      </c>
      <c r="B285" s="21">
        <v>66593</v>
      </c>
      <c r="C285" s="22">
        <v>6179</v>
      </c>
      <c r="D285" s="14">
        <v>105.91</v>
      </c>
      <c r="E285" s="14">
        <v>69.930000000000007</v>
      </c>
      <c r="F285" s="35">
        <f t="shared" si="72"/>
        <v>0.30012585923129054</v>
      </c>
      <c r="G285" s="14">
        <v>0.93</v>
      </c>
      <c r="H285" s="14">
        <v>85.77</v>
      </c>
      <c r="I285" s="14">
        <v>19.670000000000002</v>
      </c>
      <c r="J285" s="14">
        <v>18.579999999999998</v>
      </c>
      <c r="K285" s="26">
        <f t="shared" si="64"/>
        <v>0.42918040788115336</v>
      </c>
      <c r="L285" s="14">
        <v>309.87</v>
      </c>
      <c r="M285" s="14">
        <v>81.540000000000006</v>
      </c>
      <c r="N285" s="14">
        <v>1.33</v>
      </c>
      <c r="O285" s="14">
        <v>0</v>
      </c>
      <c r="P285" s="18"/>
      <c r="Q285" s="14">
        <v>4.88</v>
      </c>
      <c r="R285" s="14">
        <v>1.91</v>
      </c>
      <c r="S285" s="14">
        <v>0.37</v>
      </c>
      <c r="T285" s="14">
        <v>3.67</v>
      </c>
      <c r="U285" s="14">
        <v>0.11</v>
      </c>
      <c r="V285" s="14">
        <v>91.02</v>
      </c>
      <c r="X285" s="15">
        <f t="shared" si="65"/>
        <v>286</v>
      </c>
      <c r="Y285" s="15">
        <f t="shared" si="66"/>
        <v>108</v>
      </c>
      <c r="Z285" s="15">
        <f t="shared" si="67"/>
        <v>274</v>
      </c>
      <c r="AA285" s="15">
        <f t="shared" si="68"/>
        <v>320</v>
      </c>
      <c r="AB285" s="15">
        <f t="shared" si="69"/>
        <v>138</v>
      </c>
      <c r="AC285" s="24">
        <f t="shared" si="70"/>
        <v>225.2</v>
      </c>
      <c r="AD285" s="15">
        <f t="shared" si="71"/>
        <v>276</v>
      </c>
    </row>
    <row r="286" spans="1:30" x14ac:dyDescent="0.25">
      <c r="A286" s="15" t="s">
        <v>49</v>
      </c>
      <c r="B286" s="15">
        <v>6626</v>
      </c>
      <c r="C286" s="33">
        <v>8948</v>
      </c>
      <c r="D286" s="18">
        <v>60.05</v>
      </c>
      <c r="E286" s="18">
        <v>28.2</v>
      </c>
      <c r="F286" s="26">
        <f t="shared" si="72"/>
        <v>8.6185668554543224E-2</v>
      </c>
      <c r="G286" s="18">
        <v>7.0000000000000007E-2</v>
      </c>
      <c r="H286" s="18">
        <v>51.84</v>
      </c>
      <c r="I286" s="18">
        <v>7.4</v>
      </c>
      <c r="J286" s="18">
        <v>12.33</v>
      </c>
      <c r="K286" s="37">
        <f t="shared" si="64"/>
        <v>0.30562293813667812</v>
      </c>
      <c r="L286" s="18">
        <v>81.22</v>
      </c>
      <c r="M286" s="18">
        <v>54.4</v>
      </c>
      <c r="N286" s="18">
        <v>0.24</v>
      </c>
      <c r="O286" s="18">
        <v>0.06</v>
      </c>
      <c r="P286" s="18">
        <f>K286/O286</f>
        <v>5.0937156356113027</v>
      </c>
      <c r="Q286" s="18">
        <v>5.36</v>
      </c>
      <c r="R286" s="18">
        <v>2.09</v>
      </c>
      <c r="S286" s="18">
        <v>0.21</v>
      </c>
      <c r="T286" s="18">
        <v>3.43</v>
      </c>
      <c r="U286" s="18">
        <v>0.4</v>
      </c>
      <c r="V286" s="18">
        <v>89.46</v>
      </c>
      <c r="X286" s="15">
        <f t="shared" si="65"/>
        <v>209</v>
      </c>
      <c r="Y286" s="15">
        <f t="shared" si="66"/>
        <v>148</v>
      </c>
      <c r="Z286" s="15">
        <f t="shared" si="67"/>
        <v>206</v>
      </c>
      <c r="AA286" s="15">
        <f t="shared" si="68"/>
        <v>315</v>
      </c>
      <c r="AB286" s="15">
        <f t="shared" si="69"/>
        <v>252</v>
      </c>
      <c r="AC286" s="24">
        <f t="shared" si="70"/>
        <v>226</v>
      </c>
      <c r="AD286" s="15">
        <f t="shared" si="71"/>
        <v>277</v>
      </c>
    </row>
    <row r="287" spans="1:30" x14ac:dyDescent="0.25">
      <c r="A287" s="15" t="s">
        <v>83</v>
      </c>
      <c r="B287" s="15">
        <v>10729</v>
      </c>
      <c r="C287" s="33">
        <v>910</v>
      </c>
      <c r="D287" s="18">
        <v>5.18</v>
      </c>
      <c r="E287" s="18">
        <v>2.73</v>
      </c>
      <c r="F287" s="26">
        <f t="shared" si="72"/>
        <v>7.6376241113918095E-2</v>
      </c>
      <c r="G287" s="18">
        <v>0.13</v>
      </c>
      <c r="H287" s="18">
        <v>3.69</v>
      </c>
      <c r="I287" s="18">
        <v>1.48</v>
      </c>
      <c r="J287" s="18">
        <v>28.48</v>
      </c>
      <c r="K287" s="37">
        <f t="shared" si="64"/>
        <v>2.7976645096673294</v>
      </c>
      <c r="L287" s="18">
        <v>170.21</v>
      </c>
      <c r="M287" s="18">
        <v>73.94</v>
      </c>
      <c r="N287" s="18">
        <v>4.67</v>
      </c>
      <c r="O287" s="18">
        <v>2.77</v>
      </c>
      <c r="P287" s="18">
        <f>K287/O287</f>
        <v>1.009987187605534</v>
      </c>
      <c r="Q287" s="18">
        <v>7.72</v>
      </c>
      <c r="R287" s="18">
        <v>0.87</v>
      </c>
      <c r="S287" s="18">
        <v>0.5</v>
      </c>
      <c r="T287" s="18">
        <v>4.38</v>
      </c>
      <c r="U287" s="18">
        <v>-2.12</v>
      </c>
      <c r="V287" s="18">
        <v>76.459999999999994</v>
      </c>
      <c r="X287" s="15">
        <f t="shared" si="65"/>
        <v>354</v>
      </c>
      <c r="Y287" s="15">
        <f t="shared" si="66"/>
        <v>40</v>
      </c>
      <c r="Z287" s="15">
        <f t="shared" si="67"/>
        <v>342</v>
      </c>
      <c r="AA287" s="15">
        <f t="shared" si="68"/>
        <v>217</v>
      </c>
      <c r="AB287" s="15">
        <f t="shared" si="69"/>
        <v>178</v>
      </c>
      <c r="AC287" s="24">
        <f t="shared" si="70"/>
        <v>226.2</v>
      </c>
      <c r="AD287" s="15">
        <f t="shared" si="71"/>
        <v>278</v>
      </c>
    </row>
    <row r="288" spans="1:30" x14ac:dyDescent="0.25">
      <c r="A288" s="15" t="s">
        <v>89</v>
      </c>
      <c r="B288" s="15">
        <v>7244</v>
      </c>
      <c r="C288" s="33">
        <v>11661</v>
      </c>
      <c r="D288" s="18">
        <v>107.4</v>
      </c>
      <c r="E288" s="18">
        <v>81.64</v>
      </c>
      <c r="F288" s="26">
        <f t="shared" si="72"/>
        <v>0.30221625251846873</v>
      </c>
      <c r="G288" s="18">
        <v>0.09</v>
      </c>
      <c r="H288" s="18">
        <v>96.41</v>
      </c>
      <c r="I288" s="18">
        <v>9</v>
      </c>
      <c r="J288" s="18">
        <v>8.3800000000000008</v>
      </c>
      <c r="K288" s="37">
        <f t="shared" si="64"/>
        <v>0.37018159299175496</v>
      </c>
      <c r="L288" s="18">
        <v>29.78</v>
      </c>
      <c r="M288" s="18">
        <v>84.69</v>
      </c>
      <c r="N288" s="18">
        <v>0.1</v>
      </c>
      <c r="O288" s="18">
        <v>0.21</v>
      </c>
      <c r="P288" s="18">
        <f>K288/O288</f>
        <v>1.7627694904369284</v>
      </c>
      <c r="Q288" s="18">
        <v>3.75</v>
      </c>
      <c r="R288" s="18">
        <v>1.92</v>
      </c>
      <c r="S288" s="18">
        <v>0.48</v>
      </c>
      <c r="T288" s="18">
        <v>3.06</v>
      </c>
      <c r="U288" s="18">
        <v>0.16</v>
      </c>
      <c r="V288" s="18">
        <v>80.58</v>
      </c>
      <c r="X288" s="15">
        <f t="shared" si="65"/>
        <v>279</v>
      </c>
      <c r="Y288" s="15">
        <f t="shared" si="66"/>
        <v>211</v>
      </c>
      <c r="Z288" s="15">
        <f t="shared" si="67"/>
        <v>273</v>
      </c>
      <c r="AA288" s="15">
        <f t="shared" si="68"/>
        <v>255</v>
      </c>
      <c r="AB288" s="15">
        <f t="shared" si="69"/>
        <v>121</v>
      </c>
      <c r="AC288" s="24">
        <f t="shared" si="70"/>
        <v>227.8</v>
      </c>
      <c r="AD288" s="15">
        <f t="shared" si="71"/>
        <v>279</v>
      </c>
    </row>
    <row r="289" spans="1:30" x14ac:dyDescent="0.25">
      <c r="A289" s="21" t="s">
        <v>113</v>
      </c>
      <c r="B289" s="21">
        <v>66819</v>
      </c>
      <c r="C289" s="22">
        <v>7164</v>
      </c>
      <c r="D289" s="14">
        <v>93.69</v>
      </c>
      <c r="E289" s="14">
        <v>67.87</v>
      </c>
      <c r="F289" s="35">
        <f t="shared" si="72"/>
        <v>0.41353890412190414</v>
      </c>
      <c r="G289" s="14">
        <v>0.92</v>
      </c>
      <c r="H289" s="14">
        <v>61.39</v>
      </c>
      <c r="I289" s="14">
        <v>7.16</v>
      </c>
      <c r="J289" s="14">
        <v>7.65</v>
      </c>
      <c r="K289" s="26">
        <f t="shared" si="64"/>
        <v>0.60931030517445717</v>
      </c>
      <c r="L289" s="14">
        <v>222.47</v>
      </c>
      <c r="M289" s="14">
        <v>110.56</v>
      </c>
      <c r="N289" s="14">
        <v>1.36</v>
      </c>
      <c r="O289" s="14">
        <v>0.06</v>
      </c>
      <c r="P289" s="18">
        <f>K289/O289</f>
        <v>10.15517175290762</v>
      </c>
      <c r="Q289" s="14">
        <v>3.99</v>
      </c>
      <c r="R289" s="14">
        <v>2.21</v>
      </c>
      <c r="S289" s="14">
        <v>1.92</v>
      </c>
      <c r="T289" s="14">
        <v>1.62</v>
      </c>
      <c r="U289" s="14">
        <v>-0.69</v>
      </c>
      <c r="V289" s="14">
        <v>85.35</v>
      </c>
      <c r="X289" s="15">
        <f t="shared" si="65"/>
        <v>337</v>
      </c>
      <c r="Y289" s="15">
        <f t="shared" si="66"/>
        <v>349</v>
      </c>
      <c r="Z289" s="15">
        <f t="shared" si="67"/>
        <v>146</v>
      </c>
      <c r="AA289" s="15">
        <f t="shared" si="68"/>
        <v>296</v>
      </c>
      <c r="AB289" s="15">
        <f t="shared" si="69"/>
        <v>11</v>
      </c>
      <c r="AC289" s="24">
        <f t="shared" si="70"/>
        <v>227.8</v>
      </c>
      <c r="AD289" s="15">
        <f t="shared" si="71"/>
        <v>279</v>
      </c>
    </row>
    <row r="290" spans="1:30" x14ac:dyDescent="0.25">
      <c r="A290" s="15" t="s">
        <v>297</v>
      </c>
      <c r="B290" s="15">
        <v>3036</v>
      </c>
      <c r="C290" s="25">
        <v>2320</v>
      </c>
      <c r="D290" s="18">
        <v>24.25</v>
      </c>
      <c r="E290" s="18">
        <v>11.02</v>
      </c>
      <c r="F290" s="26">
        <f t="shared" si="72"/>
        <v>3.1012560086835173E-2</v>
      </c>
      <c r="G290" s="18">
        <v>0.08</v>
      </c>
      <c r="H290" s="18">
        <v>21.62</v>
      </c>
      <c r="I290" s="18">
        <v>2.61</v>
      </c>
      <c r="J290" s="18">
        <v>10.78</v>
      </c>
      <c r="K290" s="12">
        <f t="shared" si="64"/>
        <v>0.28142069044315043</v>
      </c>
      <c r="L290" s="18">
        <v>257.95999999999998</v>
      </c>
      <c r="M290" s="18">
        <v>50.98</v>
      </c>
      <c r="N290" s="18">
        <v>0.68</v>
      </c>
      <c r="O290" s="18">
        <v>0.36</v>
      </c>
      <c r="P290" s="13">
        <f>K290/O290</f>
        <v>0.78172414011986235</v>
      </c>
      <c r="Q290" s="18">
        <v>5.26</v>
      </c>
      <c r="R290" s="18">
        <v>2.0699999999999998</v>
      </c>
      <c r="S290" s="18">
        <v>0.22</v>
      </c>
      <c r="T290" s="18">
        <v>3.29</v>
      </c>
      <c r="U290" s="18">
        <v>0.39</v>
      </c>
      <c r="V290" s="18">
        <v>82.87</v>
      </c>
      <c r="X290" s="15">
        <f t="shared" si="65"/>
        <v>213</v>
      </c>
      <c r="Y290" s="15">
        <f t="shared" si="66"/>
        <v>177</v>
      </c>
      <c r="Z290" s="15">
        <f t="shared" si="67"/>
        <v>212</v>
      </c>
      <c r="AA290" s="15">
        <f t="shared" si="68"/>
        <v>274</v>
      </c>
      <c r="AB290" s="15">
        <f t="shared" si="69"/>
        <v>263</v>
      </c>
      <c r="AC290" s="24">
        <f t="shared" si="70"/>
        <v>227.8</v>
      </c>
      <c r="AD290" s="15">
        <f t="shared" si="71"/>
        <v>279</v>
      </c>
    </row>
    <row r="291" spans="1:30" x14ac:dyDescent="0.25">
      <c r="A291" t="s">
        <v>344</v>
      </c>
      <c r="B291">
        <v>640</v>
      </c>
      <c r="C291" s="1">
        <v>1000</v>
      </c>
      <c r="D291" s="14">
        <v>4.8499999999999996</v>
      </c>
      <c r="E291" s="14">
        <v>3.73</v>
      </c>
      <c r="F291" s="12">
        <f t="shared" si="72"/>
        <v>8.6555106751298322E-3</v>
      </c>
      <c r="G291" s="14">
        <v>0.03</v>
      </c>
      <c r="H291" s="14">
        <v>3.84</v>
      </c>
      <c r="I291" s="14">
        <v>1</v>
      </c>
      <c r="J291" s="14">
        <v>20.7</v>
      </c>
      <c r="K291" s="12">
        <f t="shared" si="64"/>
        <v>0.23205122453431185</v>
      </c>
      <c r="L291" s="14">
        <v>346.6</v>
      </c>
      <c r="M291" s="14">
        <v>97.08</v>
      </c>
      <c r="N291" s="14">
        <v>0.83</v>
      </c>
      <c r="O291" s="14">
        <v>0</v>
      </c>
      <c r="P291" s="13">
        <v>5</v>
      </c>
      <c r="Q291" s="14">
        <v>4.34</v>
      </c>
      <c r="R291" s="14">
        <v>1.29</v>
      </c>
      <c r="S291" s="14">
        <v>0.2</v>
      </c>
      <c r="T291" s="14">
        <v>3.57</v>
      </c>
      <c r="U291" s="14">
        <v>0.05</v>
      </c>
      <c r="V291" s="14">
        <v>95.18</v>
      </c>
      <c r="X291" s="15">
        <f t="shared" si="65"/>
        <v>298</v>
      </c>
      <c r="Y291" s="15">
        <f t="shared" si="66"/>
        <v>126</v>
      </c>
      <c r="Z291" s="15">
        <f t="shared" si="67"/>
        <v>335</v>
      </c>
      <c r="AA291" s="15">
        <f t="shared" si="68"/>
        <v>332</v>
      </c>
      <c r="AB291" s="15">
        <f t="shared" si="69"/>
        <v>53</v>
      </c>
      <c r="AC291" s="24">
        <f t="shared" si="70"/>
        <v>228.8</v>
      </c>
      <c r="AD291" s="15">
        <f t="shared" si="71"/>
        <v>282</v>
      </c>
    </row>
    <row r="292" spans="1:30" x14ac:dyDescent="0.25">
      <c r="A292" s="21" t="s">
        <v>160</v>
      </c>
      <c r="B292" s="21">
        <v>67749</v>
      </c>
      <c r="C292" s="22">
        <v>1932</v>
      </c>
      <c r="D292" s="14">
        <v>20.77</v>
      </c>
      <c r="E292" s="14">
        <v>10.16</v>
      </c>
      <c r="F292" s="35">
        <v>0</v>
      </c>
      <c r="G292" s="14">
        <v>0</v>
      </c>
      <c r="H292" s="14">
        <v>17.29</v>
      </c>
      <c r="I292" s="14">
        <v>3.43</v>
      </c>
      <c r="J292" s="14">
        <v>16.510000000000002</v>
      </c>
      <c r="K292" s="26">
        <f t="shared" ref="K292:K323" si="73">(F292/E292)*100</f>
        <v>0</v>
      </c>
      <c r="L292" s="14">
        <v>0</v>
      </c>
      <c r="M292" s="14">
        <v>58.78</v>
      </c>
      <c r="N292" s="14">
        <v>0</v>
      </c>
      <c r="O292" s="14">
        <v>0.03</v>
      </c>
      <c r="P292" s="18"/>
      <c r="Q292" s="14">
        <v>4.6500000000000004</v>
      </c>
      <c r="R292" s="14">
        <v>1.94</v>
      </c>
      <c r="S292" s="14">
        <v>0.36</v>
      </c>
      <c r="T292" s="14">
        <v>2.92</v>
      </c>
      <c r="U292" s="14">
        <v>0.5</v>
      </c>
      <c r="V292" s="14">
        <v>76.63</v>
      </c>
      <c r="X292" s="15">
        <f t="shared" si="65"/>
        <v>184</v>
      </c>
      <c r="Y292" s="15">
        <f t="shared" si="66"/>
        <v>242</v>
      </c>
      <c r="Z292" s="15">
        <f t="shared" si="67"/>
        <v>268</v>
      </c>
      <c r="AA292" s="15">
        <f t="shared" si="68"/>
        <v>218</v>
      </c>
      <c r="AB292" s="15">
        <f t="shared" si="69"/>
        <v>235</v>
      </c>
      <c r="AC292" s="24">
        <f t="shared" si="70"/>
        <v>229.4</v>
      </c>
      <c r="AD292" s="15">
        <f t="shared" si="71"/>
        <v>283</v>
      </c>
    </row>
    <row r="293" spans="1:30" x14ac:dyDescent="0.25">
      <c r="A293" s="21" t="s">
        <v>218</v>
      </c>
      <c r="B293" s="21">
        <v>66346</v>
      </c>
      <c r="C293" s="22">
        <v>5764</v>
      </c>
      <c r="D293" s="14">
        <v>102.31</v>
      </c>
      <c r="E293" s="14">
        <v>66.41</v>
      </c>
      <c r="F293" s="23">
        <f t="shared" ref="F293:F299" si="74">G293/(L293/100)</f>
        <v>0.30200075500188756</v>
      </c>
      <c r="G293" s="14">
        <v>0.08</v>
      </c>
      <c r="H293" s="14">
        <v>86.61</v>
      </c>
      <c r="I293" s="14">
        <v>14.2</v>
      </c>
      <c r="J293" s="14">
        <v>13.88</v>
      </c>
      <c r="K293" s="12">
        <f t="shared" si="73"/>
        <v>0.45475192742341153</v>
      </c>
      <c r="L293" s="14">
        <v>26.49</v>
      </c>
      <c r="M293" s="14">
        <v>76.67</v>
      </c>
      <c r="N293" s="14">
        <v>0.12</v>
      </c>
      <c r="O293" s="14">
        <v>0.21</v>
      </c>
      <c r="P293" s="13">
        <f>K293/O293</f>
        <v>2.1654853686829121</v>
      </c>
      <c r="Q293" s="14">
        <v>5.0999999999999996</v>
      </c>
      <c r="R293" s="14">
        <v>2.0299999999999998</v>
      </c>
      <c r="S293" s="14">
        <v>1.04</v>
      </c>
      <c r="T293" s="14">
        <v>2.99</v>
      </c>
      <c r="U293" s="14">
        <v>0.08</v>
      </c>
      <c r="V293" s="14">
        <v>78.650000000000006</v>
      </c>
      <c r="X293" s="15">
        <f t="shared" si="65"/>
        <v>290</v>
      </c>
      <c r="Y293" s="15">
        <f t="shared" si="66"/>
        <v>226</v>
      </c>
      <c r="Z293" s="15">
        <f t="shared" si="67"/>
        <v>236</v>
      </c>
      <c r="AA293" s="15">
        <f t="shared" si="68"/>
        <v>235</v>
      </c>
      <c r="AB293" s="15">
        <f t="shared" si="69"/>
        <v>160</v>
      </c>
      <c r="AC293" s="24">
        <f t="shared" si="70"/>
        <v>229.4</v>
      </c>
      <c r="AD293" s="15">
        <f t="shared" si="71"/>
        <v>283</v>
      </c>
    </row>
    <row r="294" spans="1:30" x14ac:dyDescent="0.25">
      <c r="A294" s="21" t="s">
        <v>239</v>
      </c>
      <c r="B294" s="21">
        <v>67964</v>
      </c>
      <c r="C294" s="22">
        <v>1622</v>
      </c>
      <c r="D294" s="14">
        <v>12.74</v>
      </c>
      <c r="E294" s="14">
        <v>4.2699999999999996</v>
      </c>
      <c r="F294" s="23">
        <f t="shared" si="74"/>
        <v>4.4049629248953816E-2</v>
      </c>
      <c r="G294" s="14">
        <v>0.06</v>
      </c>
      <c r="H294" s="14">
        <v>11.49</v>
      </c>
      <c r="I294" s="14">
        <v>1.2</v>
      </c>
      <c r="J294" s="14">
        <v>9.4499999999999993</v>
      </c>
      <c r="K294" s="12">
        <f t="shared" si="73"/>
        <v>1.0316072423642579</v>
      </c>
      <c r="L294" s="14">
        <v>136.21</v>
      </c>
      <c r="M294" s="14">
        <v>37.200000000000003</v>
      </c>
      <c r="N294" s="14">
        <v>1.52</v>
      </c>
      <c r="O294" s="14">
        <v>0.21</v>
      </c>
      <c r="P294" s="13">
        <f>K294/O294</f>
        <v>4.9124154398297994</v>
      </c>
      <c r="Q294" s="14">
        <v>6.95</v>
      </c>
      <c r="R294" s="14">
        <v>2.23</v>
      </c>
      <c r="S294" s="14">
        <v>0.28999999999999998</v>
      </c>
      <c r="T294" s="14">
        <v>3.65</v>
      </c>
      <c r="U294" s="14">
        <v>0.09</v>
      </c>
      <c r="V294" s="14">
        <v>86.96</v>
      </c>
      <c r="X294" s="15">
        <f t="shared" si="65"/>
        <v>288</v>
      </c>
      <c r="Y294" s="15">
        <f t="shared" si="66"/>
        <v>111</v>
      </c>
      <c r="Z294" s="15">
        <f t="shared" si="67"/>
        <v>135</v>
      </c>
      <c r="AA294" s="15">
        <f t="shared" si="68"/>
        <v>306</v>
      </c>
      <c r="AB294" s="15">
        <f t="shared" si="69"/>
        <v>307</v>
      </c>
      <c r="AC294" s="24">
        <f t="shared" si="70"/>
        <v>229.4</v>
      </c>
      <c r="AD294" s="15">
        <f t="shared" si="71"/>
        <v>283</v>
      </c>
    </row>
    <row r="295" spans="1:30" x14ac:dyDescent="0.25">
      <c r="A295" s="21" t="s">
        <v>131</v>
      </c>
      <c r="B295" s="21">
        <v>17847</v>
      </c>
      <c r="C295" s="22">
        <v>3011</v>
      </c>
      <c r="D295" s="14">
        <v>44.34</v>
      </c>
      <c r="E295" s="14">
        <v>20.27</v>
      </c>
      <c r="F295" s="35">
        <f t="shared" si="74"/>
        <v>8.7331757936915666E-2</v>
      </c>
      <c r="G295" s="14">
        <v>0.17</v>
      </c>
      <c r="H295" s="14">
        <v>38.39</v>
      </c>
      <c r="I295" s="14">
        <v>4</v>
      </c>
      <c r="J295" s="14">
        <v>9.01</v>
      </c>
      <c r="K295" s="26">
        <f t="shared" si="73"/>
        <v>0.43084241705434467</v>
      </c>
      <c r="L295" s="14">
        <v>194.66</v>
      </c>
      <c r="M295" s="14">
        <v>52.81</v>
      </c>
      <c r="N295" s="14">
        <v>0.83</v>
      </c>
      <c r="O295" s="14">
        <v>0.12</v>
      </c>
      <c r="P295" s="18">
        <f>K295/O295</f>
        <v>3.5903534754528725</v>
      </c>
      <c r="Q295" s="14">
        <v>4.5599999999999996</v>
      </c>
      <c r="R295" s="14">
        <v>2.29</v>
      </c>
      <c r="S295" s="14">
        <v>0.44</v>
      </c>
      <c r="T295" s="14">
        <v>2.9</v>
      </c>
      <c r="U295" s="14">
        <v>0.18</v>
      </c>
      <c r="V295" s="14">
        <v>83.13</v>
      </c>
      <c r="X295" s="15">
        <f t="shared" si="65"/>
        <v>272</v>
      </c>
      <c r="Y295" s="15">
        <f t="shared" si="66"/>
        <v>244</v>
      </c>
      <c r="Z295" s="15">
        <f t="shared" si="67"/>
        <v>105</v>
      </c>
      <c r="AA295" s="15">
        <f t="shared" si="68"/>
        <v>276</v>
      </c>
      <c r="AB295" s="15">
        <f t="shared" si="69"/>
        <v>254</v>
      </c>
      <c r="AC295" s="24">
        <f t="shared" si="70"/>
        <v>230.2</v>
      </c>
      <c r="AD295" s="15">
        <f t="shared" si="71"/>
        <v>286</v>
      </c>
    </row>
    <row r="296" spans="1:30" x14ac:dyDescent="0.25">
      <c r="A296" s="15" t="s">
        <v>20</v>
      </c>
      <c r="B296" s="15">
        <v>3544</v>
      </c>
      <c r="C296" s="33">
        <v>1551</v>
      </c>
      <c r="D296" s="18">
        <v>12.33</v>
      </c>
      <c r="E296" s="18">
        <v>3.16</v>
      </c>
      <c r="F296" s="26">
        <f t="shared" si="74"/>
        <v>4.1574855527377046E-2</v>
      </c>
      <c r="G296" s="18">
        <v>0.1</v>
      </c>
      <c r="H296" s="18">
        <v>10.220000000000001</v>
      </c>
      <c r="I296" s="18">
        <v>1.95</v>
      </c>
      <c r="J296" s="18">
        <v>15.86</v>
      </c>
      <c r="K296" s="37">
        <f t="shared" si="73"/>
        <v>1.3156599850435773</v>
      </c>
      <c r="L296" s="18">
        <v>240.53</v>
      </c>
      <c r="M296" s="18">
        <v>30.93</v>
      </c>
      <c r="N296" s="18">
        <v>3.16</v>
      </c>
      <c r="O296" s="18">
        <v>0.1</v>
      </c>
      <c r="P296" s="18">
        <f>K296/O296</f>
        <v>13.156599850435772</v>
      </c>
      <c r="Q296" s="18">
        <v>6.77</v>
      </c>
      <c r="R296" s="18">
        <v>2.46</v>
      </c>
      <c r="S296" s="18">
        <v>0.37</v>
      </c>
      <c r="T296" s="18">
        <v>3.31</v>
      </c>
      <c r="U296" s="18">
        <v>0.16</v>
      </c>
      <c r="V296" s="18">
        <v>90.39</v>
      </c>
      <c r="X296" s="15">
        <f t="shared" si="65"/>
        <v>279</v>
      </c>
      <c r="Y296" s="15">
        <f t="shared" si="66"/>
        <v>171</v>
      </c>
      <c r="Z296" s="15">
        <f t="shared" si="67"/>
        <v>60</v>
      </c>
      <c r="AA296" s="15">
        <f t="shared" si="68"/>
        <v>318</v>
      </c>
      <c r="AB296" s="15">
        <f t="shared" si="69"/>
        <v>326</v>
      </c>
      <c r="AC296" s="24">
        <f t="shared" si="70"/>
        <v>230.8</v>
      </c>
      <c r="AD296" s="15">
        <f t="shared" si="71"/>
        <v>287</v>
      </c>
    </row>
    <row r="297" spans="1:30" x14ac:dyDescent="0.25">
      <c r="A297" s="15" t="s">
        <v>63</v>
      </c>
      <c r="B297" s="15">
        <v>60480</v>
      </c>
      <c r="C297" s="33">
        <v>493</v>
      </c>
      <c r="D297" s="18">
        <v>3.22</v>
      </c>
      <c r="E297" s="18">
        <v>1.93</v>
      </c>
      <c r="F297" s="26">
        <f t="shared" si="74"/>
        <v>9.1374269005847948E-3</v>
      </c>
      <c r="G297" s="18">
        <v>0.01</v>
      </c>
      <c r="H297" s="18">
        <v>2.5499999999999998</v>
      </c>
      <c r="I297" s="18">
        <v>0.66</v>
      </c>
      <c r="J297" s="18">
        <v>20.6</v>
      </c>
      <c r="K297" s="37">
        <f t="shared" si="73"/>
        <v>0.47344180832045568</v>
      </c>
      <c r="L297" s="18">
        <v>109.44</v>
      </c>
      <c r="M297" s="18">
        <v>75.44</v>
      </c>
      <c r="N297" s="18">
        <v>0.38</v>
      </c>
      <c r="O297" s="18">
        <v>-0.22</v>
      </c>
      <c r="P297" s="18">
        <v>3</v>
      </c>
      <c r="Q297" s="18">
        <v>5.95</v>
      </c>
      <c r="R297" s="18">
        <v>1.86</v>
      </c>
      <c r="S297" s="18">
        <v>0.14000000000000001</v>
      </c>
      <c r="T297" s="18">
        <v>4.13</v>
      </c>
      <c r="U297" s="18">
        <v>0.03</v>
      </c>
      <c r="V297" s="18">
        <v>98.62</v>
      </c>
      <c r="X297" s="15">
        <f t="shared" si="65"/>
        <v>301</v>
      </c>
      <c r="Y297" s="15">
        <f t="shared" si="66"/>
        <v>56</v>
      </c>
      <c r="Z297" s="15">
        <f t="shared" si="67"/>
        <v>290</v>
      </c>
      <c r="AA297" s="15">
        <f t="shared" si="68"/>
        <v>339</v>
      </c>
      <c r="AB297" s="15">
        <f t="shared" si="69"/>
        <v>170</v>
      </c>
      <c r="AC297" s="24">
        <f t="shared" si="70"/>
        <v>231.2</v>
      </c>
      <c r="AD297" s="15">
        <f t="shared" si="71"/>
        <v>288</v>
      </c>
    </row>
    <row r="298" spans="1:30" x14ac:dyDescent="0.25">
      <c r="A298" s="15" t="s">
        <v>306</v>
      </c>
      <c r="B298" s="15">
        <v>4746</v>
      </c>
      <c r="C298" s="25">
        <v>13993</v>
      </c>
      <c r="D298" s="18">
        <v>278.75</v>
      </c>
      <c r="E298" s="18">
        <v>125.74</v>
      </c>
      <c r="F298" s="26">
        <f t="shared" si="74"/>
        <v>0.26029342167534314</v>
      </c>
      <c r="G298" s="18">
        <v>0.22</v>
      </c>
      <c r="H298" s="18">
        <v>238.94</v>
      </c>
      <c r="I298" s="18">
        <v>37.15</v>
      </c>
      <c r="J298" s="18">
        <v>13.33</v>
      </c>
      <c r="K298" s="26">
        <f t="shared" si="73"/>
        <v>0.2070092426239408</v>
      </c>
      <c r="L298" s="18">
        <v>84.52</v>
      </c>
      <c r="M298" s="18">
        <v>52.63</v>
      </c>
      <c r="N298" s="18">
        <v>0.18</v>
      </c>
      <c r="O298" s="18">
        <v>0.08</v>
      </c>
      <c r="P298" s="18">
        <f>K298/O298</f>
        <v>2.5876155327992598</v>
      </c>
      <c r="Q298" s="18">
        <v>4.29</v>
      </c>
      <c r="R298" s="18">
        <v>2.1</v>
      </c>
      <c r="S298" s="18">
        <v>0.68</v>
      </c>
      <c r="T298" s="18">
        <v>2.4300000000000002</v>
      </c>
      <c r="U298" s="18">
        <v>0.34</v>
      </c>
      <c r="V298" s="18">
        <v>72.75</v>
      </c>
      <c r="X298" s="15">
        <f t="shared" si="65"/>
        <v>227</v>
      </c>
      <c r="Y298" s="15">
        <f t="shared" si="66"/>
        <v>305</v>
      </c>
      <c r="Z298" s="15">
        <f t="shared" si="67"/>
        <v>198</v>
      </c>
      <c r="AA298" s="15">
        <f t="shared" si="68"/>
        <v>173</v>
      </c>
      <c r="AB298" s="15">
        <f t="shared" si="69"/>
        <v>255</v>
      </c>
      <c r="AC298" s="24">
        <f t="shared" si="70"/>
        <v>231.6</v>
      </c>
      <c r="AD298" s="15">
        <f t="shared" si="71"/>
        <v>289</v>
      </c>
    </row>
    <row r="299" spans="1:30" x14ac:dyDescent="0.25">
      <c r="A299" s="15" t="s">
        <v>23</v>
      </c>
      <c r="B299" s="15">
        <v>1863</v>
      </c>
      <c r="C299" s="33">
        <v>649</v>
      </c>
      <c r="D299" s="18">
        <v>1.03</v>
      </c>
      <c r="E299" s="18">
        <v>0.76</v>
      </c>
      <c r="F299" s="26">
        <f t="shared" si="74"/>
        <v>1.201345506967804E-2</v>
      </c>
      <c r="G299" s="18">
        <v>0.02</v>
      </c>
      <c r="H299" s="18">
        <v>0.97</v>
      </c>
      <c r="I299" s="18">
        <v>0.06</v>
      </c>
      <c r="J299" s="18">
        <v>5.91</v>
      </c>
      <c r="K299" s="37">
        <f t="shared" si="73"/>
        <v>1.5807177723260579</v>
      </c>
      <c r="L299" s="18">
        <v>166.48</v>
      </c>
      <c r="M299" s="18">
        <v>78.53</v>
      </c>
      <c r="N299" s="18">
        <v>2.89</v>
      </c>
      <c r="O299" s="18">
        <v>1.62</v>
      </c>
      <c r="P299" s="18">
        <f>K299/O299</f>
        <v>0.97575171131238136</v>
      </c>
      <c r="Q299" s="18">
        <v>10.35</v>
      </c>
      <c r="R299" s="18">
        <v>0.89</v>
      </c>
      <c r="S299" s="18">
        <v>0.05</v>
      </c>
      <c r="T299" s="18">
        <v>7.71</v>
      </c>
      <c r="U299" s="18">
        <v>-0.81</v>
      </c>
      <c r="V299" s="18">
        <v>94.3</v>
      </c>
      <c r="X299" s="15">
        <f t="shared" si="65"/>
        <v>340</v>
      </c>
      <c r="Y299" s="15">
        <f t="shared" si="66"/>
        <v>1</v>
      </c>
      <c r="Z299" s="15">
        <f t="shared" si="67"/>
        <v>341</v>
      </c>
      <c r="AA299" s="15">
        <f t="shared" si="68"/>
        <v>330</v>
      </c>
      <c r="AB299" s="15">
        <f t="shared" si="69"/>
        <v>148</v>
      </c>
      <c r="AC299" s="24">
        <f t="shared" si="70"/>
        <v>232</v>
      </c>
      <c r="AD299" s="15">
        <f t="shared" si="71"/>
        <v>290</v>
      </c>
    </row>
    <row r="300" spans="1:30" x14ac:dyDescent="0.25">
      <c r="A300" s="21" t="s">
        <v>242</v>
      </c>
      <c r="B300" s="21">
        <v>18861</v>
      </c>
      <c r="C300" s="21">
        <v>302</v>
      </c>
      <c r="D300" s="14">
        <v>2.5499999999999998</v>
      </c>
      <c r="E300" s="14">
        <v>1.84</v>
      </c>
      <c r="F300" s="23">
        <v>0</v>
      </c>
      <c r="G300" s="14">
        <v>0</v>
      </c>
      <c r="H300" s="14">
        <v>2.2400000000000002</v>
      </c>
      <c r="I300" s="14">
        <v>0.31</v>
      </c>
      <c r="J300" s="14">
        <v>12.04</v>
      </c>
      <c r="K300" s="12">
        <f t="shared" si="73"/>
        <v>0</v>
      </c>
      <c r="L300" s="14">
        <v>0</v>
      </c>
      <c r="M300" s="14">
        <v>81.94</v>
      </c>
      <c r="N300" s="14">
        <v>0</v>
      </c>
      <c r="O300" s="14">
        <v>2.31</v>
      </c>
      <c r="P300" s="13">
        <f>K300/O300</f>
        <v>0</v>
      </c>
      <c r="Q300" s="14">
        <v>6.67</v>
      </c>
      <c r="R300" s="14">
        <v>1.46</v>
      </c>
      <c r="S300" s="14">
        <v>0.22</v>
      </c>
      <c r="T300" s="14">
        <v>4.99</v>
      </c>
      <c r="U300" s="14">
        <v>-1.24</v>
      </c>
      <c r="V300" s="14">
        <v>99.12</v>
      </c>
      <c r="X300" s="15">
        <f t="shared" si="65"/>
        <v>349</v>
      </c>
      <c r="Y300" s="15">
        <f t="shared" si="66"/>
        <v>15</v>
      </c>
      <c r="Z300" s="15">
        <f t="shared" si="67"/>
        <v>324</v>
      </c>
      <c r="AA300" s="15">
        <f t="shared" si="68"/>
        <v>340</v>
      </c>
      <c r="AB300" s="15">
        <f t="shared" si="69"/>
        <v>136</v>
      </c>
      <c r="AC300" s="24">
        <f t="shared" si="70"/>
        <v>232.8</v>
      </c>
      <c r="AD300" s="15">
        <f t="shared" si="71"/>
        <v>291</v>
      </c>
    </row>
    <row r="301" spans="1:30" x14ac:dyDescent="0.25">
      <c r="A301" s="21" t="s">
        <v>209</v>
      </c>
      <c r="B301" s="21">
        <v>14850</v>
      </c>
      <c r="C301" s="22">
        <v>3819</v>
      </c>
      <c r="D301" s="14">
        <v>44.92</v>
      </c>
      <c r="E301" s="14">
        <v>24.16</v>
      </c>
      <c r="F301" s="35">
        <f t="shared" ref="F301:F311" si="75">G301/(L301/100)</f>
        <v>9.1374269005847955E-2</v>
      </c>
      <c r="G301" s="14">
        <v>0.05</v>
      </c>
      <c r="H301" s="14">
        <v>39.880000000000003</v>
      </c>
      <c r="I301" s="14">
        <v>4.4400000000000004</v>
      </c>
      <c r="J301" s="14">
        <v>9.8800000000000008</v>
      </c>
      <c r="K301" s="12">
        <f t="shared" si="73"/>
        <v>0.37820475581890711</v>
      </c>
      <c r="L301" s="14">
        <v>54.72</v>
      </c>
      <c r="M301" s="14">
        <v>60.58</v>
      </c>
      <c r="N301" s="14">
        <v>0.22</v>
      </c>
      <c r="O301" s="14">
        <v>0.18</v>
      </c>
      <c r="P301" s="13">
        <f>K301/O301</f>
        <v>2.1011375323272619</v>
      </c>
      <c r="Q301" s="14">
        <v>4.91</v>
      </c>
      <c r="R301" s="14">
        <v>2.06</v>
      </c>
      <c r="S301" s="14">
        <v>0.66</v>
      </c>
      <c r="T301" s="14">
        <v>3.01</v>
      </c>
      <c r="U301" s="14">
        <v>0.23</v>
      </c>
      <c r="V301" s="14">
        <v>78.48</v>
      </c>
      <c r="X301" s="15">
        <f t="shared" si="65"/>
        <v>263</v>
      </c>
      <c r="Y301" s="15">
        <f t="shared" si="66"/>
        <v>222</v>
      </c>
      <c r="Z301" s="15">
        <f t="shared" si="67"/>
        <v>222</v>
      </c>
      <c r="AA301" s="15">
        <f t="shared" si="68"/>
        <v>234</v>
      </c>
      <c r="AB301" s="15">
        <f t="shared" si="69"/>
        <v>232</v>
      </c>
      <c r="AC301" s="24">
        <f t="shared" si="70"/>
        <v>234.6</v>
      </c>
      <c r="AD301" s="15">
        <f t="shared" si="71"/>
        <v>292</v>
      </c>
    </row>
    <row r="302" spans="1:30" x14ac:dyDescent="0.25">
      <c r="A302" t="s">
        <v>334</v>
      </c>
      <c r="B302">
        <v>10221</v>
      </c>
      <c r="C302" s="1">
        <v>3953</v>
      </c>
      <c r="D302" s="14">
        <v>27.77</v>
      </c>
      <c r="E302" s="14">
        <v>8.23</v>
      </c>
      <c r="F302" s="12">
        <f t="shared" si="75"/>
        <v>3.0000000000000001E-3</v>
      </c>
      <c r="G302" s="14">
        <v>0.03</v>
      </c>
      <c r="H302" s="14">
        <v>22.72</v>
      </c>
      <c r="I302" s="14">
        <v>5.0199999999999996</v>
      </c>
      <c r="J302" s="14">
        <v>18.07</v>
      </c>
      <c r="K302" s="12">
        <f t="shared" si="73"/>
        <v>3.6452004860267312E-2</v>
      </c>
      <c r="L302" s="14">
        <v>1000</v>
      </c>
      <c r="M302" s="14">
        <v>36.229999999999997</v>
      </c>
      <c r="N302" s="14">
        <v>0.35</v>
      </c>
      <c r="O302" s="14">
        <v>0.35</v>
      </c>
      <c r="P302" s="13">
        <f>K302/O302</f>
        <v>0.10414858531504947</v>
      </c>
      <c r="Q302" s="14">
        <v>5.48</v>
      </c>
      <c r="R302" s="14">
        <v>2.25</v>
      </c>
      <c r="S302" s="14">
        <v>0.24</v>
      </c>
      <c r="T302" s="14">
        <v>3.05</v>
      </c>
      <c r="U302" s="14">
        <v>0.32</v>
      </c>
      <c r="V302" s="14">
        <v>84.46</v>
      </c>
      <c r="X302" s="15">
        <f t="shared" si="65"/>
        <v>233</v>
      </c>
      <c r="Y302" s="15">
        <f t="shared" si="66"/>
        <v>213</v>
      </c>
      <c r="Z302" s="15">
        <f t="shared" si="67"/>
        <v>127</v>
      </c>
      <c r="AA302" s="15">
        <f t="shared" si="68"/>
        <v>289</v>
      </c>
      <c r="AB302" s="15">
        <f t="shared" si="69"/>
        <v>311</v>
      </c>
      <c r="AC302" s="24">
        <f t="shared" si="70"/>
        <v>234.6</v>
      </c>
      <c r="AD302" s="15">
        <f t="shared" si="71"/>
        <v>292</v>
      </c>
    </row>
    <row r="303" spans="1:30" x14ac:dyDescent="0.25">
      <c r="A303" s="21" t="s">
        <v>122</v>
      </c>
      <c r="B303" s="21">
        <v>66350</v>
      </c>
      <c r="C303" s="22">
        <v>5219</v>
      </c>
      <c r="D303" s="14">
        <v>108.57</v>
      </c>
      <c r="E303" s="14">
        <v>44.94</v>
      </c>
      <c r="F303" s="35">
        <f t="shared" si="75"/>
        <v>1.2928062514364513E-2</v>
      </c>
      <c r="G303" s="14">
        <v>0.09</v>
      </c>
      <c r="H303" s="14">
        <v>63.97</v>
      </c>
      <c r="I303" s="14">
        <v>29.96</v>
      </c>
      <c r="J303" s="14">
        <v>27.59</v>
      </c>
      <c r="K303" s="26">
        <f t="shared" si="73"/>
        <v>2.8767384322128425E-2</v>
      </c>
      <c r="L303" s="14">
        <v>696.16</v>
      </c>
      <c r="M303" s="14">
        <v>70.260000000000005</v>
      </c>
      <c r="N303" s="14">
        <v>0.21</v>
      </c>
      <c r="O303" s="14">
        <v>0</v>
      </c>
      <c r="P303" s="18"/>
      <c r="Q303" s="14">
        <v>3.74</v>
      </c>
      <c r="R303" s="14">
        <v>2.35</v>
      </c>
      <c r="S303" s="14">
        <v>0.85</v>
      </c>
      <c r="T303" s="14">
        <v>2.1</v>
      </c>
      <c r="U303" s="14">
        <v>7.0000000000000007E-2</v>
      </c>
      <c r="V303" s="14">
        <v>81.14</v>
      </c>
      <c r="X303" s="15">
        <f t="shared" si="65"/>
        <v>294</v>
      </c>
      <c r="Y303" s="15">
        <f t="shared" si="66"/>
        <v>337</v>
      </c>
      <c r="Z303" s="15">
        <f t="shared" si="67"/>
        <v>89</v>
      </c>
      <c r="AA303" s="15">
        <f t="shared" si="68"/>
        <v>262</v>
      </c>
      <c r="AB303" s="15">
        <f t="shared" si="69"/>
        <v>194</v>
      </c>
      <c r="AC303" s="24">
        <f t="shared" si="70"/>
        <v>235.2</v>
      </c>
      <c r="AD303" s="15">
        <f t="shared" si="71"/>
        <v>294</v>
      </c>
    </row>
    <row r="304" spans="1:30" x14ac:dyDescent="0.25">
      <c r="A304" s="21" t="s">
        <v>231</v>
      </c>
      <c r="B304" s="21">
        <v>67965</v>
      </c>
      <c r="C304" s="21">
        <v>225</v>
      </c>
      <c r="D304" s="14">
        <v>1.38</v>
      </c>
      <c r="E304" s="14">
        <v>0.61</v>
      </c>
      <c r="F304" s="23">
        <f t="shared" si="75"/>
        <v>1.5650676891775569E-2</v>
      </c>
      <c r="G304" s="14">
        <v>0.02</v>
      </c>
      <c r="H304" s="14">
        <v>1.01</v>
      </c>
      <c r="I304" s="14">
        <v>0.36</v>
      </c>
      <c r="J304" s="14">
        <v>26.34</v>
      </c>
      <c r="K304" s="12">
        <f t="shared" si="73"/>
        <v>2.5656847363566508</v>
      </c>
      <c r="L304" s="14">
        <v>127.79</v>
      </c>
      <c r="M304" s="14">
        <v>60.74</v>
      </c>
      <c r="N304" s="14">
        <v>3.31</v>
      </c>
      <c r="O304" s="14">
        <v>2.4900000000000002</v>
      </c>
      <c r="P304" s="13">
        <f>K304/O304</f>
        <v>1.030395476448454</v>
      </c>
      <c r="Q304" s="14">
        <v>14.09</v>
      </c>
      <c r="R304" s="14">
        <v>1.43</v>
      </c>
      <c r="S304" s="14">
        <v>1.01</v>
      </c>
      <c r="T304" s="14">
        <v>5.62</v>
      </c>
      <c r="U304" s="14">
        <v>-1.05</v>
      </c>
      <c r="V304" s="14">
        <v>82.2</v>
      </c>
      <c r="X304" s="15">
        <f t="shared" si="65"/>
        <v>343</v>
      </c>
      <c r="Y304" s="15">
        <f t="shared" si="66"/>
        <v>8</v>
      </c>
      <c r="Z304" s="15">
        <f t="shared" si="67"/>
        <v>329</v>
      </c>
      <c r="AA304" s="15">
        <f t="shared" si="68"/>
        <v>268</v>
      </c>
      <c r="AB304" s="15">
        <f t="shared" si="69"/>
        <v>230</v>
      </c>
      <c r="AC304" s="24">
        <f t="shared" si="70"/>
        <v>235.6</v>
      </c>
      <c r="AD304" s="15">
        <f t="shared" si="71"/>
        <v>295</v>
      </c>
    </row>
    <row r="305" spans="1:30" x14ac:dyDescent="0.25">
      <c r="A305" s="21" t="s">
        <v>235</v>
      </c>
      <c r="B305" s="21">
        <v>15173</v>
      </c>
      <c r="C305" s="22">
        <v>2065</v>
      </c>
      <c r="D305" s="14">
        <v>27.12</v>
      </c>
      <c r="E305" s="14">
        <v>11.03</v>
      </c>
      <c r="F305" s="23">
        <f t="shared" si="75"/>
        <v>3.6137612026597279E-2</v>
      </c>
      <c r="G305" s="14">
        <v>0.05</v>
      </c>
      <c r="H305" s="14">
        <v>22.17</v>
      </c>
      <c r="I305" s="14">
        <v>4.93</v>
      </c>
      <c r="J305" s="14">
        <v>18.170000000000002</v>
      </c>
      <c r="K305" s="12">
        <f t="shared" si="73"/>
        <v>0.32763020876334797</v>
      </c>
      <c r="L305" s="14">
        <v>138.36000000000001</v>
      </c>
      <c r="M305" s="14">
        <v>49.76</v>
      </c>
      <c r="N305" s="14">
        <v>0.47</v>
      </c>
      <c r="O305" s="14">
        <v>0.03</v>
      </c>
      <c r="P305" s="13">
        <f>K305/O305</f>
        <v>10.921006958778266</v>
      </c>
      <c r="Q305" s="14">
        <v>4.88</v>
      </c>
      <c r="R305" s="14">
        <v>2.02</v>
      </c>
      <c r="S305" s="14">
        <v>0.77</v>
      </c>
      <c r="T305" s="14">
        <v>2.59</v>
      </c>
      <c r="U305" s="14">
        <v>0.46</v>
      </c>
      <c r="V305" s="14">
        <v>74.760000000000005</v>
      </c>
      <c r="X305" s="15">
        <f t="shared" si="65"/>
        <v>197</v>
      </c>
      <c r="Y305" s="15">
        <f t="shared" si="66"/>
        <v>285</v>
      </c>
      <c r="Z305" s="15">
        <f t="shared" si="67"/>
        <v>239</v>
      </c>
      <c r="AA305" s="15">
        <f t="shared" si="68"/>
        <v>196</v>
      </c>
      <c r="AB305" s="15">
        <f t="shared" si="69"/>
        <v>270</v>
      </c>
      <c r="AC305" s="24">
        <f t="shared" si="70"/>
        <v>237.4</v>
      </c>
      <c r="AD305" s="15">
        <f t="shared" si="71"/>
        <v>296</v>
      </c>
    </row>
    <row r="306" spans="1:30" x14ac:dyDescent="0.25">
      <c r="A306" s="21" t="s">
        <v>191</v>
      </c>
      <c r="B306" s="21">
        <v>19446</v>
      </c>
      <c r="C306" s="21">
        <v>840</v>
      </c>
      <c r="D306" s="14">
        <v>5.17</v>
      </c>
      <c r="E306" s="14">
        <v>1.99</v>
      </c>
      <c r="F306" s="35">
        <f t="shared" si="75"/>
        <v>2.891322418591203E-2</v>
      </c>
      <c r="G306" s="14">
        <v>0.08</v>
      </c>
      <c r="H306" s="14">
        <v>3.62</v>
      </c>
      <c r="I306" s="14">
        <v>1.55</v>
      </c>
      <c r="J306" s="14">
        <v>29.93</v>
      </c>
      <c r="K306" s="26">
        <f t="shared" si="73"/>
        <v>1.4529258384880417</v>
      </c>
      <c r="L306" s="14">
        <v>276.69</v>
      </c>
      <c r="M306" s="14">
        <v>54.87</v>
      </c>
      <c r="N306" s="14">
        <v>3.89</v>
      </c>
      <c r="O306" s="14">
        <v>0.89</v>
      </c>
      <c r="P306" s="18">
        <f>K306/O306</f>
        <v>1.6325009421213952</v>
      </c>
      <c r="Q306" s="14">
        <v>7.16</v>
      </c>
      <c r="R306" s="14">
        <v>1.48</v>
      </c>
      <c r="S306" s="14">
        <v>0.5</v>
      </c>
      <c r="T306" s="14">
        <v>3.26</v>
      </c>
      <c r="U306" s="14">
        <v>0.18</v>
      </c>
      <c r="V306" s="14">
        <v>72.2</v>
      </c>
      <c r="X306" s="15">
        <f t="shared" si="65"/>
        <v>272</v>
      </c>
      <c r="Y306" s="15">
        <f t="shared" si="66"/>
        <v>180</v>
      </c>
      <c r="Z306" s="15">
        <f t="shared" si="67"/>
        <v>323</v>
      </c>
      <c r="AA306" s="15">
        <f t="shared" si="68"/>
        <v>164</v>
      </c>
      <c r="AB306" s="15">
        <f t="shared" si="69"/>
        <v>249</v>
      </c>
      <c r="AC306" s="24">
        <f t="shared" si="70"/>
        <v>237.6</v>
      </c>
      <c r="AD306" s="15">
        <f t="shared" si="71"/>
        <v>297</v>
      </c>
    </row>
    <row r="307" spans="1:30" x14ac:dyDescent="0.25">
      <c r="A307" s="21" t="s">
        <v>250</v>
      </c>
      <c r="B307" s="21">
        <v>67838</v>
      </c>
      <c r="C307" s="21">
        <v>876</v>
      </c>
      <c r="D307" s="14">
        <v>8.59</v>
      </c>
      <c r="E307" s="14">
        <v>1.85</v>
      </c>
      <c r="F307" s="23">
        <f t="shared" si="75"/>
        <v>1.2933264355923436E-2</v>
      </c>
      <c r="G307" s="14">
        <v>0.01</v>
      </c>
      <c r="H307" s="14">
        <v>6.95</v>
      </c>
      <c r="I307" s="14">
        <v>1.64</v>
      </c>
      <c r="J307" s="14">
        <v>19.079999999999998</v>
      </c>
      <c r="K307" s="12">
        <f t="shared" si="73"/>
        <v>0.69909537059045601</v>
      </c>
      <c r="L307" s="14">
        <v>77.319999999999993</v>
      </c>
      <c r="M307" s="14">
        <v>26.67</v>
      </c>
      <c r="N307" s="14">
        <v>0.44</v>
      </c>
      <c r="O307" s="14">
        <v>0</v>
      </c>
      <c r="P307" s="13"/>
      <c r="Q307" s="14">
        <v>5.98</v>
      </c>
      <c r="R307" s="14">
        <v>2.0699999999999998</v>
      </c>
      <c r="S307" s="14">
        <v>0.1</v>
      </c>
      <c r="T307" s="14">
        <v>2.84</v>
      </c>
      <c r="U307" s="14">
        <v>0.56000000000000005</v>
      </c>
      <c r="V307" s="14">
        <v>77.209999999999994</v>
      </c>
      <c r="X307" s="15">
        <f t="shared" si="65"/>
        <v>160</v>
      </c>
      <c r="Y307" s="15">
        <f t="shared" si="66"/>
        <v>254</v>
      </c>
      <c r="Z307" s="15">
        <f t="shared" si="67"/>
        <v>212</v>
      </c>
      <c r="AA307" s="15">
        <f t="shared" si="68"/>
        <v>224</v>
      </c>
      <c r="AB307" s="15">
        <f t="shared" si="69"/>
        <v>338</v>
      </c>
      <c r="AC307" s="24">
        <f t="shared" si="70"/>
        <v>237.6</v>
      </c>
      <c r="AD307" s="15">
        <f t="shared" si="71"/>
        <v>297</v>
      </c>
    </row>
    <row r="308" spans="1:30" x14ac:dyDescent="0.25">
      <c r="A308" s="15" t="s">
        <v>92</v>
      </c>
      <c r="B308" s="15">
        <v>3709</v>
      </c>
      <c r="C308" s="33">
        <v>1092</v>
      </c>
      <c r="D308" s="18">
        <v>5.48</v>
      </c>
      <c r="E308" s="18">
        <v>2.44</v>
      </c>
      <c r="F308" s="26">
        <f t="shared" si="75"/>
        <v>3.1383036786377036E-2</v>
      </c>
      <c r="G308" s="18">
        <v>0.23</v>
      </c>
      <c r="H308" s="18">
        <v>4.7300000000000004</v>
      </c>
      <c r="I308" s="18">
        <v>0.75</v>
      </c>
      <c r="J308" s="18">
        <v>13.62</v>
      </c>
      <c r="K308" s="37">
        <f t="shared" si="73"/>
        <v>1.2861900322285671</v>
      </c>
      <c r="L308" s="18">
        <v>732.88</v>
      </c>
      <c r="M308" s="18">
        <v>51.5</v>
      </c>
      <c r="N308" s="18">
        <v>9.36</v>
      </c>
      <c r="O308" s="18">
        <v>-0.11</v>
      </c>
      <c r="P308" s="18">
        <v>5</v>
      </c>
      <c r="Q308" s="18">
        <v>7.47</v>
      </c>
      <c r="R308" s="18">
        <v>2.06</v>
      </c>
      <c r="S308" s="18">
        <v>0.09</v>
      </c>
      <c r="T308" s="18">
        <v>4.47</v>
      </c>
      <c r="U308" s="18">
        <v>-0.35</v>
      </c>
      <c r="V308" s="18">
        <v>105.51</v>
      </c>
      <c r="X308" s="15">
        <f t="shared" si="65"/>
        <v>326</v>
      </c>
      <c r="Y308" s="15">
        <f t="shared" si="66"/>
        <v>33</v>
      </c>
      <c r="Z308" s="15">
        <f t="shared" si="67"/>
        <v>222</v>
      </c>
      <c r="AA308" s="15">
        <f t="shared" si="68"/>
        <v>347</v>
      </c>
      <c r="AB308" s="15">
        <f t="shared" si="69"/>
        <v>261</v>
      </c>
      <c r="AC308" s="24">
        <f t="shared" si="70"/>
        <v>237.8</v>
      </c>
      <c r="AD308" s="15">
        <f t="shared" si="71"/>
        <v>299</v>
      </c>
    </row>
    <row r="309" spans="1:30" x14ac:dyDescent="0.25">
      <c r="A309" s="15" t="s">
        <v>44</v>
      </c>
      <c r="B309" s="15">
        <v>660</v>
      </c>
      <c r="C309" s="33">
        <v>2932</v>
      </c>
      <c r="D309" s="18">
        <v>18.2</v>
      </c>
      <c r="E309" s="18">
        <v>6.77</v>
      </c>
      <c r="F309" s="26">
        <f t="shared" si="75"/>
        <v>6.7809148070521505E-2</v>
      </c>
      <c r="G309" s="18">
        <v>0.11</v>
      </c>
      <c r="H309" s="18">
        <v>16.79</v>
      </c>
      <c r="I309" s="18">
        <v>1.39</v>
      </c>
      <c r="J309" s="18">
        <v>7.63</v>
      </c>
      <c r="K309" s="37">
        <f t="shared" si="73"/>
        <v>1.0016122314700371</v>
      </c>
      <c r="L309" s="18">
        <v>162.22</v>
      </c>
      <c r="M309" s="18">
        <v>40.33</v>
      </c>
      <c r="N309" s="18">
        <v>1.6</v>
      </c>
      <c r="O309" s="18">
        <v>0.53</v>
      </c>
      <c r="P309" s="18">
        <f t="shared" ref="P309:P317" si="76">K309/O309</f>
        <v>1.8898343990000699</v>
      </c>
      <c r="Q309" s="18">
        <v>6.05</v>
      </c>
      <c r="R309" s="18">
        <v>2.09</v>
      </c>
      <c r="S309" s="18">
        <v>0.06</v>
      </c>
      <c r="T309" s="18">
        <v>3.74</v>
      </c>
      <c r="U309" s="18">
        <v>0.21</v>
      </c>
      <c r="V309" s="18">
        <v>89.97</v>
      </c>
      <c r="X309" s="15">
        <f t="shared" si="65"/>
        <v>268</v>
      </c>
      <c r="Y309" s="15">
        <f t="shared" si="66"/>
        <v>102</v>
      </c>
      <c r="Z309" s="15">
        <f t="shared" si="67"/>
        <v>206</v>
      </c>
      <c r="AA309" s="15">
        <f t="shared" si="68"/>
        <v>316</v>
      </c>
      <c r="AB309" s="15">
        <f t="shared" si="69"/>
        <v>301</v>
      </c>
      <c r="AC309" s="24">
        <f t="shared" si="70"/>
        <v>238.6</v>
      </c>
      <c r="AD309" s="15">
        <f t="shared" si="71"/>
        <v>300</v>
      </c>
    </row>
    <row r="310" spans="1:30" x14ac:dyDescent="0.25">
      <c r="A310" s="21" t="s">
        <v>111</v>
      </c>
      <c r="B310" s="21">
        <v>61189</v>
      </c>
      <c r="C310" s="22">
        <v>9324</v>
      </c>
      <c r="D310" s="14">
        <v>132.24</v>
      </c>
      <c r="E310" s="14">
        <v>90.02</v>
      </c>
      <c r="F310" s="35">
        <f t="shared" si="75"/>
        <v>0.31963064902779015</v>
      </c>
      <c r="G310" s="14">
        <v>0.72</v>
      </c>
      <c r="H310" s="14">
        <v>109.66</v>
      </c>
      <c r="I310" s="14">
        <v>11.29</v>
      </c>
      <c r="J310" s="14">
        <v>8.5299999999999994</v>
      </c>
      <c r="K310" s="26">
        <f t="shared" si="73"/>
        <v>0.35506626197266183</v>
      </c>
      <c r="L310" s="14">
        <v>225.26</v>
      </c>
      <c r="M310" s="14">
        <v>82.09</v>
      </c>
      <c r="N310" s="14">
        <v>0.8</v>
      </c>
      <c r="O310" s="14">
        <v>0.17</v>
      </c>
      <c r="P310" s="18">
        <f t="shared" si="76"/>
        <v>2.0886250704274225</v>
      </c>
      <c r="Q310" s="14">
        <v>4.13</v>
      </c>
      <c r="R310" s="14">
        <v>1.98</v>
      </c>
      <c r="S310" s="14">
        <v>1.32</v>
      </c>
      <c r="T310" s="14">
        <v>2.21</v>
      </c>
      <c r="U310" s="14">
        <v>0.01</v>
      </c>
      <c r="V310" s="14">
        <v>72.760000000000005</v>
      </c>
      <c r="X310" s="15">
        <f t="shared" si="65"/>
        <v>307</v>
      </c>
      <c r="Y310" s="15">
        <f t="shared" si="66"/>
        <v>330</v>
      </c>
      <c r="Z310" s="15">
        <f t="shared" si="67"/>
        <v>250</v>
      </c>
      <c r="AA310" s="15">
        <f t="shared" si="68"/>
        <v>174</v>
      </c>
      <c r="AB310" s="15">
        <f t="shared" si="69"/>
        <v>133</v>
      </c>
      <c r="AC310" s="24">
        <f t="shared" si="70"/>
        <v>238.8</v>
      </c>
      <c r="AD310" s="15">
        <f t="shared" si="71"/>
        <v>301</v>
      </c>
    </row>
    <row r="311" spans="1:30" x14ac:dyDescent="0.25">
      <c r="A311" s="15" t="s">
        <v>58</v>
      </c>
      <c r="B311" s="15">
        <v>65817</v>
      </c>
      <c r="C311" s="33">
        <v>1859</v>
      </c>
      <c r="D311" s="18">
        <v>24.82</v>
      </c>
      <c r="E311" s="18">
        <v>14.72</v>
      </c>
      <c r="F311" s="26">
        <f t="shared" si="75"/>
        <v>9.7672147159368394E-2</v>
      </c>
      <c r="G311" s="18">
        <v>0.06</v>
      </c>
      <c r="H311" s="18">
        <v>21.21</v>
      </c>
      <c r="I311" s="18">
        <v>3.53</v>
      </c>
      <c r="J311" s="18">
        <v>14.22</v>
      </c>
      <c r="K311" s="37">
        <f t="shared" si="73"/>
        <v>0.66353360841962228</v>
      </c>
      <c r="L311" s="18">
        <v>61.43</v>
      </c>
      <c r="M311" s="18">
        <v>69.400000000000006</v>
      </c>
      <c r="N311" s="18">
        <v>0.43</v>
      </c>
      <c r="O311" s="18">
        <v>0.19</v>
      </c>
      <c r="P311" s="18">
        <f t="shared" si="76"/>
        <v>3.4922821495769591</v>
      </c>
      <c r="Q311" s="18">
        <v>4.53</v>
      </c>
      <c r="R311" s="18">
        <v>2.0099999999999998</v>
      </c>
      <c r="S311" s="18">
        <v>0.67</v>
      </c>
      <c r="T311" s="18">
        <v>2.99</v>
      </c>
      <c r="U311" s="18">
        <v>0.06</v>
      </c>
      <c r="V311" s="18">
        <v>78.67</v>
      </c>
      <c r="X311" s="15">
        <f t="shared" si="65"/>
        <v>297</v>
      </c>
      <c r="Y311" s="15">
        <f t="shared" si="66"/>
        <v>226</v>
      </c>
      <c r="Z311" s="15">
        <f t="shared" si="67"/>
        <v>244</v>
      </c>
      <c r="AA311" s="15">
        <f t="shared" si="68"/>
        <v>237</v>
      </c>
      <c r="AB311" s="15">
        <f t="shared" si="69"/>
        <v>197</v>
      </c>
      <c r="AC311" s="24">
        <f t="shared" si="70"/>
        <v>240.2</v>
      </c>
      <c r="AD311" s="15">
        <f t="shared" si="71"/>
        <v>302</v>
      </c>
    </row>
    <row r="312" spans="1:30" x14ac:dyDescent="0.25">
      <c r="A312" s="15" t="s">
        <v>46</v>
      </c>
      <c r="B312" s="15">
        <v>10892</v>
      </c>
      <c r="C312" s="33">
        <v>616</v>
      </c>
      <c r="D312" s="18">
        <v>6.79</v>
      </c>
      <c r="E312" s="18">
        <v>2.94</v>
      </c>
      <c r="F312" s="26">
        <v>0.02</v>
      </c>
      <c r="G312" s="18">
        <v>0</v>
      </c>
      <c r="H312" s="18">
        <v>6.24</v>
      </c>
      <c r="I312" s="18">
        <v>0.45</v>
      </c>
      <c r="J312" s="18">
        <v>6.62</v>
      </c>
      <c r="K312" s="37">
        <f t="shared" si="73"/>
        <v>0.6802721088435375</v>
      </c>
      <c r="L312" s="18">
        <v>0</v>
      </c>
      <c r="M312" s="18">
        <v>47.14</v>
      </c>
      <c r="N312" s="18">
        <v>0</v>
      </c>
      <c r="O312" s="18">
        <v>2.36</v>
      </c>
      <c r="P312" s="18">
        <f t="shared" si="76"/>
        <v>0.28825089357777012</v>
      </c>
      <c r="Q312" s="18">
        <v>6.65</v>
      </c>
      <c r="R312" s="18">
        <v>2.0699999999999998</v>
      </c>
      <c r="S312" s="18">
        <v>0.05</v>
      </c>
      <c r="T312" s="18">
        <v>4.22</v>
      </c>
      <c r="U312" s="18">
        <v>-0.37</v>
      </c>
      <c r="V312" s="18">
        <v>94.88</v>
      </c>
      <c r="X312" s="15">
        <f t="shared" si="65"/>
        <v>328</v>
      </c>
      <c r="Y312" s="15">
        <f t="shared" si="66"/>
        <v>51</v>
      </c>
      <c r="Z312" s="15">
        <f t="shared" si="67"/>
        <v>212</v>
      </c>
      <c r="AA312" s="15">
        <f t="shared" si="68"/>
        <v>331</v>
      </c>
      <c r="AB312" s="15">
        <f t="shared" si="69"/>
        <v>280</v>
      </c>
      <c r="AC312" s="24">
        <f t="shared" si="70"/>
        <v>240.4</v>
      </c>
      <c r="AD312" s="15">
        <f t="shared" si="71"/>
        <v>303</v>
      </c>
    </row>
    <row r="313" spans="1:30" x14ac:dyDescent="0.25">
      <c r="A313" s="15" t="s">
        <v>22</v>
      </c>
      <c r="B313" s="15">
        <v>65728</v>
      </c>
      <c r="C313" s="33">
        <v>65359</v>
      </c>
      <c r="D313" s="18">
        <v>1930.93</v>
      </c>
      <c r="E313" s="18">
        <v>336.26</v>
      </c>
      <c r="F313" s="26">
        <f>G313/(L313/100)</f>
        <v>0.69628647214854111</v>
      </c>
      <c r="G313" s="18">
        <v>0.42</v>
      </c>
      <c r="H313" s="18">
        <v>1758.58</v>
      </c>
      <c r="I313" s="18">
        <v>164.67</v>
      </c>
      <c r="J313" s="18">
        <v>8.5299999999999994</v>
      </c>
      <c r="K313" s="37">
        <f t="shared" si="73"/>
        <v>0.20706788560891609</v>
      </c>
      <c r="L313" s="18">
        <v>60.32</v>
      </c>
      <c r="M313" s="18">
        <v>19.12</v>
      </c>
      <c r="N313" s="18">
        <v>0.13</v>
      </c>
      <c r="O313" s="18">
        <v>0.06</v>
      </c>
      <c r="P313" s="18">
        <f t="shared" si="76"/>
        <v>3.4511314268152682</v>
      </c>
      <c r="Q313" s="18">
        <v>3.75</v>
      </c>
      <c r="R313" s="18">
        <v>2.02</v>
      </c>
      <c r="S313" s="18">
        <v>1.73</v>
      </c>
      <c r="T313" s="18">
        <v>0.6</v>
      </c>
      <c r="U313" s="18">
        <v>0.24</v>
      </c>
      <c r="V313" s="18">
        <v>23.57</v>
      </c>
      <c r="X313" s="15">
        <f t="shared" si="65"/>
        <v>261</v>
      </c>
      <c r="Y313" s="15">
        <f t="shared" si="66"/>
        <v>354</v>
      </c>
      <c r="Z313" s="15">
        <f t="shared" si="67"/>
        <v>239</v>
      </c>
      <c r="AA313" s="15">
        <f t="shared" si="68"/>
        <v>1</v>
      </c>
      <c r="AB313" s="15">
        <f t="shared" si="69"/>
        <v>351</v>
      </c>
      <c r="AC313" s="24">
        <f t="shared" si="70"/>
        <v>241.2</v>
      </c>
      <c r="AD313" s="15">
        <f t="shared" si="71"/>
        <v>304</v>
      </c>
    </row>
    <row r="314" spans="1:30" x14ac:dyDescent="0.25">
      <c r="A314" s="15" t="s">
        <v>57</v>
      </c>
      <c r="B314" s="15">
        <v>4303</v>
      </c>
      <c r="C314" s="33">
        <v>2343</v>
      </c>
      <c r="D314" s="18">
        <v>11.8</v>
      </c>
      <c r="E314" s="18">
        <v>6.99</v>
      </c>
      <c r="F314" s="26">
        <f>G314/(L314/100)</f>
        <v>0.18800205093146471</v>
      </c>
      <c r="G314" s="18">
        <v>0.11</v>
      </c>
      <c r="H314" s="18">
        <v>10.46</v>
      </c>
      <c r="I314" s="18">
        <v>1.3</v>
      </c>
      <c r="J314" s="18">
        <v>11.05</v>
      </c>
      <c r="K314" s="37">
        <f t="shared" si="73"/>
        <v>2.689585850235547</v>
      </c>
      <c r="L314" s="18">
        <v>58.51</v>
      </c>
      <c r="M314" s="18">
        <v>66.86</v>
      </c>
      <c r="N314" s="18">
        <v>1.59</v>
      </c>
      <c r="O314" s="18">
        <v>0.64</v>
      </c>
      <c r="P314" s="18">
        <f t="shared" si="76"/>
        <v>4.202477890993042</v>
      </c>
      <c r="Q314" s="18">
        <v>5.65</v>
      </c>
      <c r="R314" s="18">
        <v>1.96</v>
      </c>
      <c r="S314" s="18">
        <v>0.14000000000000001</v>
      </c>
      <c r="T314" s="18">
        <v>4.13</v>
      </c>
      <c r="U314" s="18">
        <v>-0.76</v>
      </c>
      <c r="V314" s="18">
        <v>100.75</v>
      </c>
      <c r="X314" s="15">
        <f t="shared" si="65"/>
        <v>339</v>
      </c>
      <c r="Y314" s="15">
        <f t="shared" si="66"/>
        <v>56</v>
      </c>
      <c r="Z314" s="15">
        <f t="shared" si="67"/>
        <v>261</v>
      </c>
      <c r="AA314" s="15">
        <f t="shared" si="68"/>
        <v>342</v>
      </c>
      <c r="AB314" s="15">
        <f t="shared" si="69"/>
        <v>209</v>
      </c>
      <c r="AC314" s="24">
        <f t="shared" si="70"/>
        <v>241.4</v>
      </c>
      <c r="AD314" s="15">
        <f t="shared" si="71"/>
        <v>305</v>
      </c>
    </row>
    <row r="315" spans="1:30" x14ac:dyDescent="0.25">
      <c r="A315" s="21" t="s">
        <v>204</v>
      </c>
      <c r="B315" s="21">
        <v>2792</v>
      </c>
      <c r="C315" s="22">
        <v>3872</v>
      </c>
      <c r="D315" s="14">
        <v>51.18</v>
      </c>
      <c r="E315" s="14">
        <v>17.809999999999999</v>
      </c>
      <c r="F315" s="35">
        <f>G315/(L315/100)</f>
        <v>0.10036331520102773</v>
      </c>
      <c r="G315" s="14">
        <v>0.5</v>
      </c>
      <c r="H315" s="14">
        <v>44.94</v>
      </c>
      <c r="I315" s="14">
        <v>6.37</v>
      </c>
      <c r="J315" s="14">
        <v>12.45</v>
      </c>
      <c r="K315" s="12">
        <f t="shared" si="73"/>
        <v>0.56352226390245785</v>
      </c>
      <c r="L315" s="14">
        <v>498.19</v>
      </c>
      <c r="M315" s="14">
        <v>39.630000000000003</v>
      </c>
      <c r="N315" s="14">
        <v>2.81</v>
      </c>
      <c r="O315" s="14">
        <v>7.0000000000000007E-2</v>
      </c>
      <c r="P315" s="13">
        <f t="shared" si="76"/>
        <v>8.050318055749397</v>
      </c>
      <c r="Q315" s="14">
        <v>4.66</v>
      </c>
      <c r="R315" s="14">
        <v>2.17</v>
      </c>
      <c r="S315" s="14">
        <v>0.63</v>
      </c>
      <c r="T315" s="14">
        <v>2.4500000000000002</v>
      </c>
      <c r="U315" s="14">
        <v>0.3</v>
      </c>
      <c r="V315" s="14">
        <v>75.010000000000005</v>
      </c>
      <c r="X315" s="15">
        <f t="shared" si="65"/>
        <v>241</v>
      </c>
      <c r="Y315" s="15">
        <f t="shared" si="66"/>
        <v>303</v>
      </c>
      <c r="Z315" s="15">
        <f t="shared" si="67"/>
        <v>167</v>
      </c>
      <c r="AA315" s="15">
        <f t="shared" si="68"/>
        <v>199</v>
      </c>
      <c r="AB315" s="15">
        <f t="shared" si="69"/>
        <v>304</v>
      </c>
      <c r="AC315" s="24">
        <f t="shared" si="70"/>
        <v>242.8</v>
      </c>
      <c r="AD315" s="15">
        <f t="shared" si="71"/>
        <v>306</v>
      </c>
    </row>
    <row r="316" spans="1:30" x14ac:dyDescent="0.25">
      <c r="A316" s="21" t="s">
        <v>207</v>
      </c>
      <c r="B316" s="21">
        <v>14281</v>
      </c>
      <c r="C316" s="22">
        <v>2108</v>
      </c>
      <c r="D316" s="14">
        <v>26.27</v>
      </c>
      <c r="E316" s="14">
        <v>5.79</v>
      </c>
      <c r="F316" s="35">
        <f>G316/(L316/100)</f>
        <v>8.5696478653786226E-2</v>
      </c>
      <c r="G316" s="14">
        <v>0.11</v>
      </c>
      <c r="H316" s="14">
        <v>22.97</v>
      </c>
      <c r="I316" s="14">
        <v>3.24</v>
      </c>
      <c r="J316" s="14">
        <v>12.33</v>
      </c>
      <c r="K316" s="12">
        <f t="shared" si="73"/>
        <v>1.4800773515334409</v>
      </c>
      <c r="L316" s="14">
        <v>128.36000000000001</v>
      </c>
      <c r="M316" s="14">
        <v>25.21</v>
      </c>
      <c r="N316" s="14">
        <v>1.83</v>
      </c>
      <c r="O316" s="14">
        <v>0.34</v>
      </c>
      <c r="P316" s="13">
        <f t="shared" si="76"/>
        <v>4.3531686809807084</v>
      </c>
      <c r="Q316" s="14">
        <v>7.31</v>
      </c>
      <c r="R316" s="14">
        <v>1.83</v>
      </c>
      <c r="S316" s="14">
        <v>0.28999999999999998</v>
      </c>
      <c r="T316" s="14">
        <v>2.7</v>
      </c>
      <c r="U316" s="14">
        <v>0.53</v>
      </c>
      <c r="V316" s="14">
        <v>70.87</v>
      </c>
      <c r="X316" s="15">
        <f t="shared" si="65"/>
        <v>171</v>
      </c>
      <c r="Y316" s="15">
        <f t="shared" si="66"/>
        <v>272</v>
      </c>
      <c r="Z316" s="15">
        <f t="shared" si="67"/>
        <v>296</v>
      </c>
      <c r="AA316" s="15">
        <f t="shared" si="68"/>
        <v>147</v>
      </c>
      <c r="AB316" s="15">
        <f t="shared" si="69"/>
        <v>343</v>
      </c>
      <c r="AC316" s="24">
        <f t="shared" si="70"/>
        <v>245.8</v>
      </c>
      <c r="AD316" s="15">
        <f t="shared" si="71"/>
        <v>307</v>
      </c>
    </row>
    <row r="317" spans="1:30" x14ac:dyDescent="0.25">
      <c r="A317" t="s">
        <v>260</v>
      </c>
      <c r="B317">
        <v>24645</v>
      </c>
      <c r="C317" s="1">
        <v>2597</v>
      </c>
      <c r="D317" s="14">
        <v>28.85</v>
      </c>
      <c r="E317" s="14">
        <v>11.96</v>
      </c>
      <c r="F317" s="12">
        <f>G317/(L317/100)</f>
        <v>0.11661449702326153</v>
      </c>
      <c r="G317" s="14">
        <v>0.19</v>
      </c>
      <c r="H317" s="14">
        <v>26.57</v>
      </c>
      <c r="I317" s="14">
        <v>2.2400000000000002</v>
      </c>
      <c r="J317" s="14">
        <v>7.75</v>
      </c>
      <c r="K317" s="12">
        <f t="shared" si="73"/>
        <v>0.97503760052894251</v>
      </c>
      <c r="L317" s="14">
        <v>162.93</v>
      </c>
      <c r="M317" s="14">
        <v>45</v>
      </c>
      <c r="N317" s="14">
        <v>1.59</v>
      </c>
      <c r="O317" s="14">
        <v>1.21</v>
      </c>
      <c r="P317" s="13">
        <f t="shared" si="76"/>
        <v>0.80581619878425004</v>
      </c>
      <c r="Q317" s="14">
        <v>4.0999999999999996</v>
      </c>
      <c r="R317" s="14">
        <v>2.4500000000000002</v>
      </c>
      <c r="S317" s="14">
        <v>0.32</v>
      </c>
      <c r="T317" s="14">
        <v>2.88</v>
      </c>
      <c r="U317" s="14">
        <v>-0.18</v>
      </c>
      <c r="V317" s="14">
        <v>90.69</v>
      </c>
      <c r="X317" s="15">
        <f t="shared" si="65"/>
        <v>317</v>
      </c>
      <c r="Y317" s="15">
        <f t="shared" si="66"/>
        <v>245</v>
      </c>
      <c r="Z317" s="15">
        <f t="shared" si="67"/>
        <v>63</v>
      </c>
      <c r="AA317" s="15">
        <f t="shared" si="68"/>
        <v>319</v>
      </c>
      <c r="AB317" s="15">
        <f t="shared" si="69"/>
        <v>287</v>
      </c>
      <c r="AC317" s="24">
        <f t="shared" si="70"/>
        <v>246.2</v>
      </c>
      <c r="AD317" s="15">
        <f t="shared" si="71"/>
        <v>308</v>
      </c>
    </row>
    <row r="318" spans="1:30" x14ac:dyDescent="0.25">
      <c r="A318" s="21" t="s">
        <v>119</v>
      </c>
      <c r="B318" s="21">
        <v>524</v>
      </c>
      <c r="C318" s="21">
        <v>290</v>
      </c>
      <c r="D318" s="14">
        <v>2.2599999999999998</v>
      </c>
      <c r="E318" s="14">
        <v>0.91</v>
      </c>
      <c r="F318" s="35">
        <v>0</v>
      </c>
      <c r="G318" s="14">
        <v>0</v>
      </c>
      <c r="H318" s="14">
        <v>1.93</v>
      </c>
      <c r="I318" s="14">
        <v>0.33</v>
      </c>
      <c r="J318" s="14">
        <v>14.72</v>
      </c>
      <c r="K318" s="26">
        <f t="shared" si="73"/>
        <v>0</v>
      </c>
      <c r="L318" s="14">
        <v>0</v>
      </c>
      <c r="M318" s="14">
        <v>47.25</v>
      </c>
      <c r="N318" s="14">
        <v>0</v>
      </c>
      <c r="O318" s="14">
        <v>0</v>
      </c>
      <c r="P318" s="18">
        <v>5</v>
      </c>
      <c r="Q318" s="14">
        <v>6.31</v>
      </c>
      <c r="R318" s="14">
        <v>1.91</v>
      </c>
      <c r="S318" s="14">
        <v>0.5</v>
      </c>
      <c r="T318" s="14">
        <v>3.17</v>
      </c>
      <c r="U318" s="14">
        <v>0.28999999999999998</v>
      </c>
      <c r="V318" s="14">
        <v>79.63</v>
      </c>
      <c r="X318" s="15">
        <f t="shared" si="65"/>
        <v>247</v>
      </c>
      <c r="Y318" s="15">
        <f t="shared" si="66"/>
        <v>195</v>
      </c>
      <c r="Z318" s="15">
        <f t="shared" si="67"/>
        <v>274</v>
      </c>
      <c r="AA318" s="15">
        <f t="shared" si="68"/>
        <v>245</v>
      </c>
      <c r="AB318" s="15">
        <f t="shared" si="69"/>
        <v>278</v>
      </c>
      <c r="AC318" s="24">
        <f t="shared" si="70"/>
        <v>247.8</v>
      </c>
      <c r="AD318" s="15">
        <f t="shared" si="71"/>
        <v>309</v>
      </c>
    </row>
    <row r="319" spans="1:30" x14ac:dyDescent="0.25">
      <c r="A319" t="s">
        <v>268</v>
      </c>
      <c r="B319">
        <v>16614</v>
      </c>
      <c r="C319">
        <v>38</v>
      </c>
      <c r="D319" s="14">
        <v>0.18</v>
      </c>
      <c r="E319" s="14">
        <v>0.04</v>
      </c>
      <c r="F319" s="12">
        <v>0</v>
      </c>
      <c r="G319" s="14">
        <v>0</v>
      </c>
      <c r="H319" s="14">
        <v>0.15</v>
      </c>
      <c r="I319" s="14">
        <v>0.04</v>
      </c>
      <c r="J319" s="14">
        <v>19.12</v>
      </c>
      <c r="K319" s="12">
        <f t="shared" si="73"/>
        <v>0</v>
      </c>
      <c r="L319" s="14">
        <v>0</v>
      </c>
      <c r="M319" s="14">
        <v>28.62</v>
      </c>
      <c r="N319" s="14">
        <v>0</v>
      </c>
      <c r="O319" s="14">
        <v>2.27</v>
      </c>
      <c r="P319" s="13"/>
      <c r="Q319" s="14">
        <v>13.44</v>
      </c>
      <c r="R319" s="14">
        <v>1.31</v>
      </c>
      <c r="S319" s="14">
        <v>1.36</v>
      </c>
      <c r="T319" s="14">
        <v>3.03</v>
      </c>
      <c r="U319" s="14">
        <v>0.03</v>
      </c>
      <c r="V319" s="14">
        <v>62.48</v>
      </c>
      <c r="X319" s="15">
        <f t="shared" si="65"/>
        <v>301</v>
      </c>
      <c r="Y319" s="15">
        <f t="shared" si="66"/>
        <v>219</v>
      </c>
      <c r="Z319" s="15">
        <f t="shared" si="67"/>
        <v>333</v>
      </c>
      <c r="AA319" s="15">
        <f t="shared" si="68"/>
        <v>59</v>
      </c>
      <c r="AB319" s="15">
        <f t="shared" si="69"/>
        <v>333</v>
      </c>
      <c r="AC319" s="24">
        <f t="shared" si="70"/>
        <v>249</v>
      </c>
      <c r="AD319" s="15">
        <f t="shared" si="71"/>
        <v>310</v>
      </c>
    </row>
    <row r="320" spans="1:30" x14ac:dyDescent="0.25">
      <c r="A320" s="21" t="s">
        <v>251</v>
      </c>
      <c r="B320" s="21">
        <v>67615</v>
      </c>
      <c r="C320" s="21">
        <v>757</v>
      </c>
      <c r="D320" s="14">
        <v>9.9499999999999993</v>
      </c>
      <c r="E320" s="14">
        <v>1.93</v>
      </c>
      <c r="F320" s="23">
        <f t="shared" ref="F320:F325" si="77">G320/(L320/100)</f>
        <v>0</v>
      </c>
      <c r="G320" s="14">
        <v>0</v>
      </c>
      <c r="H320" s="14">
        <v>6.6</v>
      </c>
      <c r="I320" s="14">
        <v>3.26</v>
      </c>
      <c r="J320" s="14">
        <v>32.76</v>
      </c>
      <c r="K320" s="12">
        <f t="shared" si="73"/>
        <v>0</v>
      </c>
      <c r="L320" s="14">
        <v>17.18</v>
      </c>
      <c r="M320" s="14">
        <v>29.27</v>
      </c>
      <c r="N320" s="14">
        <v>0.08</v>
      </c>
      <c r="O320" s="14">
        <v>0.68</v>
      </c>
      <c r="P320" s="13"/>
      <c r="Q320" s="14">
        <v>4.38</v>
      </c>
      <c r="R320" s="14">
        <v>2.29</v>
      </c>
      <c r="S320" s="14">
        <v>0.11</v>
      </c>
      <c r="T320" s="14">
        <v>2.6</v>
      </c>
      <c r="U320" s="14">
        <v>0.28999999999999998</v>
      </c>
      <c r="V320" s="14">
        <v>83.82</v>
      </c>
      <c r="X320" s="15">
        <f t="shared" si="65"/>
        <v>247</v>
      </c>
      <c r="Y320" s="15">
        <f t="shared" si="66"/>
        <v>284</v>
      </c>
      <c r="Z320" s="15">
        <f t="shared" si="67"/>
        <v>105</v>
      </c>
      <c r="AA320" s="15">
        <f t="shared" si="68"/>
        <v>283</v>
      </c>
      <c r="AB320" s="15">
        <f t="shared" si="69"/>
        <v>330</v>
      </c>
      <c r="AC320" s="24">
        <f t="shared" si="70"/>
        <v>249.8</v>
      </c>
      <c r="AD320" s="15">
        <f t="shared" si="71"/>
        <v>311</v>
      </c>
    </row>
    <row r="321" spans="1:30" x14ac:dyDescent="0.25">
      <c r="A321" s="15" t="s">
        <v>10</v>
      </c>
      <c r="B321" s="15">
        <v>21190</v>
      </c>
      <c r="C321" s="33">
        <v>1255</v>
      </c>
      <c r="D321" s="18">
        <v>8.6</v>
      </c>
      <c r="E321" s="18">
        <v>2.86</v>
      </c>
      <c r="F321" s="26">
        <f t="shared" si="77"/>
        <v>1.4286224508018143E-2</v>
      </c>
      <c r="G321" s="18">
        <v>0.04</v>
      </c>
      <c r="H321" s="18">
        <v>7.69</v>
      </c>
      <c r="I321" s="18">
        <v>0.91</v>
      </c>
      <c r="J321" s="18">
        <v>10.54</v>
      </c>
      <c r="K321" s="37">
        <f t="shared" si="73"/>
        <v>0.49951833944119384</v>
      </c>
      <c r="L321" s="18">
        <v>279.99</v>
      </c>
      <c r="M321" s="18">
        <v>37.200000000000003</v>
      </c>
      <c r="N321" s="18">
        <v>1.38</v>
      </c>
      <c r="O321" s="18">
        <v>0.06</v>
      </c>
      <c r="P321" s="18">
        <f>K321/O321</f>
        <v>8.3253056573532316</v>
      </c>
      <c r="Q321" s="18">
        <v>7.51</v>
      </c>
      <c r="R321" s="18">
        <v>1.85</v>
      </c>
      <c r="S321" s="18">
        <v>0.17</v>
      </c>
      <c r="T321" s="18">
        <v>3.59</v>
      </c>
      <c r="U321" s="18">
        <v>0.37</v>
      </c>
      <c r="V321" s="18">
        <v>89.15</v>
      </c>
      <c r="X321" s="15">
        <f t="shared" si="65"/>
        <v>219</v>
      </c>
      <c r="Y321" s="15">
        <f t="shared" si="66"/>
        <v>122</v>
      </c>
      <c r="Z321" s="15">
        <f t="shared" si="67"/>
        <v>293</v>
      </c>
      <c r="AA321" s="15">
        <f t="shared" si="68"/>
        <v>314</v>
      </c>
      <c r="AB321" s="15">
        <f t="shared" si="69"/>
        <v>307</v>
      </c>
      <c r="AC321" s="24">
        <f t="shared" si="70"/>
        <v>251</v>
      </c>
      <c r="AD321" s="15">
        <f t="shared" si="71"/>
        <v>312</v>
      </c>
    </row>
    <row r="322" spans="1:30" x14ac:dyDescent="0.25">
      <c r="A322" s="15" t="s">
        <v>67</v>
      </c>
      <c r="B322" s="15">
        <v>65954</v>
      </c>
      <c r="C322" s="33">
        <v>2721</v>
      </c>
      <c r="D322" s="18">
        <v>34.549999999999997</v>
      </c>
      <c r="E322" s="18">
        <v>8.07</v>
      </c>
      <c r="F322" s="26">
        <f t="shared" si="77"/>
        <v>0.12724804886325078</v>
      </c>
      <c r="G322" s="18">
        <v>0.45</v>
      </c>
      <c r="H322" s="18">
        <v>31.27</v>
      </c>
      <c r="I322" s="18">
        <v>3.25</v>
      </c>
      <c r="J322" s="18">
        <v>9.41</v>
      </c>
      <c r="K322" s="37">
        <f t="shared" si="73"/>
        <v>1.5768035794702699</v>
      </c>
      <c r="L322" s="18">
        <v>353.64</v>
      </c>
      <c r="M322" s="18">
        <v>25.81</v>
      </c>
      <c r="N322" s="18">
        <v>5.53</v>
      </c>
      <c r="O322" s="18">
        <v>0.24</v>
      </c>
      <c r="P322" s="18">
        <f>K322/O322</f>
        <v>6.570014914459458</v>
      </c>
      <c r="Q322" s="18">
        <v>5.35</v>
      </c>
      <c r="R322" s="18">
        <v>2.12</v>
      </c>
      <c r="S322" s="18">
        <v>1.1499999999999999</v>
      </c>
      <c r="T322" s="18">
        <v>1.78</v>
      </c>
      <c r="U322" s="18">
        <v>0.08</v>
      </c>
      <c r="V322" s="18">
        <v>66.81</v>
      </c>
      <c r="X322" s="15">
        <f t="shared" si="65"/>
        <v>290</v>
      </c>
      <c r="Y322" s="15">
        <f t="shared" si="66"/>
        <v>347</v>
      </c>
      <c r="Z322" s="15">
        <f t="shared" si="67"/>
        <v>183</v>
      </c>
      <c r="AA322" s="15">
        <f t="shared" si="68"/>
        <v>96</v>
      </c>
      <c r="AB322" s="15">
        <f t="shared" si="69"/>
        <v>341</v>
      </c>
      <c r="AC322" s="24">
        <f t="shared" si="70"/>
        <v>251.4</v>
      </c>
      <c r="AD322" s="15">
        <f t="shared" si="71"/>
        <v>313</v>
      </c>
    </row>
    <row r="323" spans="1:30" x14ac:dyDescent="0.25">
      <c r="A323" s="21" t="s">
        <v>155</v>
      </c>
      <c r="B323" s="21">
        <v>67710</v>
      </c>
      <c r="C323" s="22">
        <v>1240</v>
      </c>
      <c r="D323" s="14">
        <v>18.38</v>
      </c>
      <c r="E323" s="14">
        <v>5.5</v>
      </c>
      <c r="F323" s="35">
        <f t="shared" si="77"/>
        <v>3.1454453950679417E-3</v>
      </c>
      <c r="G323" s="14">
        <v>0.01</v>
      </c>
      <c r="H323" s="14">
        <v>16.12</v>
      </c>
      <c r="I323" s="14">
        <v>2.27</v>
      </c>
      <c r="J323" s="14">
        <v>12.36</v>
      </c>
      <c r="K323" s="26">
        <f t="shared" si="73"/>
        <v>5.7189916273962575E-2</v>
      </c>
      <c r="L323" s="14">
        <v>317.92</v>
      </c>
      <c r="M323" s="14">
        <v>34.130000000000003</v>
      </c>
      <c r="N323" s="14">
        <v>0.12</v>
      </c>
      <c r="O323" s="14">
        <v>0.28000000000000003</v>
      </c>
      <c r="P323" s="18">
        <f>K323/O323</f>
        <v>0.20424970097843775</v>
      </c>
      <c r="Q323" s="14">
        <v>5.26</v>
      </c>
      <c r="R323" s="14">
        <v>2.23</v>
      </c>
      <c r="S323" s="14">
        <v>0.38</v>
      </c>
      <c r="T323" s="14">
        <v>2.87</v>
      </c>
      <c r="U323" s="14">
        <v>0.16</v>
      </c>
      <c r="V323" s="14">
        <v>83.61</v>
      </c>
      <c r="X323" s="15">
        <f t="shared" si="65"/>
        <v>279</v>
      </c>
      <c r="Y323" s="15">
        <f t="shared" si="66"/>
        <v>247</v>
      </c>
      <c r="Z323" s="15">
        <f t="shared" si="67"/>
        <v>135</v>
      </c>
      <c r="AA323" s="15">
        <f t="shared" si="68"/>
        <v>280</v>
      </c>
      <c r="AB323" s="15">
        <f t="shared" si="69"/>
        <v>316</v>
      </c>
      <c r="AC323" s="24">
        <f t="shared" si="70"/>
        <v>251.4</v>
      </c>
      <c r="AD323" s="15">
        <f t="shared" si="71"/>
        <v>313</v>
      </c>
    </row>
    <row r="324" spans="1:30" x14ac:dyDescent="0.25">
      <c r="A324" s="21" t="s">
        <v>176</v>
      </c>
      <c r="B324" s="21">
        <v>23627</v>
      </c>
      <c r="C324" s="21">
        <v>347</v>
      </c>
      <c r="D324" s="14">
        <v>1.8</v>
      </c>
      <c r="E324" s="14">
        <v>0.75</v>
      </c>
      <c r="F324" s="35">
        <f t="shared" si="77"/>
        <v>2.0661157024793389E-2</v>
      </c>
      <c r="G324" s="14">
        <v>0.01</v>
      </c>
      <c r="H324" s="14">
        <v>1.49</v>
      </c>
      <c r="I324" s="14">
        <v>0.28999999999999998</v>
      </c>
      <c r="J324" s="14">
        <v>15.96</v>
      </c>
      <c r="K324" s="26">
        <f t="shared" ref="K324:K331" si="78">(F324/E324)*100</f>
        <v>2.7548209366391188</v>
      </c>
      <c r="L324" s="14">
        <v>48.4</v>
      </c>
      <c r="M324" s="14">
        <v>50.55</v>
      </c>
      <c r="N324" s="14">
        <v>0.81</v>
      </c>
      <c r="O324" s="14">
        <v>0.95</v>
      </c>
      <c r="P324" s="18">
        <f>K324/O324</f>
        <v>2.8998115122517043</v>
      </c>
      <c r="Q324" s="14">
        <v>7.34</v>
      </c>
      <c r="R324" s="14">
        <v>1.98</v>
      </c>
      <c r="S324" s="14">
        <v>0.15</v>
      </c>
      <c r="T324" s="14">
        <v>4.09</v>
      </c>
      <c r="U324" s="14">
        <v>-0.69</v>
      </c>
      <c r="V324" s="14">
        <v>100.94</v>
      </c>
      <c r="X324" s="15">
        <f t="shared" si="65"/>
        <v>337</v>
      </c>
      <c r="Y324" s="15">
        <f t="shared" si="66"/>
        <v>61</v>
      </c>
      <c r="Z324" s="15">
        <f t="shared" si="67"/>
        <v>250</v>
      </c>
      <c r="AA324" s="15">
        <f t="shared" si="68"/>
        <v>343</v>
      </c>
      <c r="AB324" s="15">
        <f t="shared" si="69"/>
        <v>267</v>
      </c>
      <c r="AC324" s="24">
        <f t="shared" si="70"/>
        <v>251.6</v>
      </c>
      <c r="AD324" s="15">
        <f t="shared" si="71"/>
        <v>315</v>
      </c>
    </row>
    <row r="325" spans="1:30" x14ac:dyDescent="0.25">
      <c r="A325" t="s">
        <v>262</v>
      </c>
      <c r="B325">
        <v>24730</v>
      </c>
      <c r="C325" s="1">
        <v>2189</v>
      </c>
      <c r="D325" s="14">
        <v>28.2</v>
      </c>
      <c r="E325" s="14">
        <v>14.9</v>
      </c>
      <c r="F325" s="12">
        <f t="shared" si="77"/>
        <v>3.6747818098300411E-2</v>
      </c>
      <c r="G325" s="14">
        <v>0.04</v>
      </c>
      <c r="H325" s="14">
        <v>25.83</v>
      </c>
      <c r="I325" s="14">
        <v>2.42</v>
      </c>
      <c r="J325" s="14">
        <v>8.58</v>
      </c>
      <c r="K325" s="12">
        <f t="shared" si="78"/>
        <v>0.24662965166644571</v>
      </c>
      <c r="L325" s="14">
        <v>108.85</v>
      </c>
      <c r="M325" s="14">
        <v>57.67</v>
      </c>
      <c r="N325" s="14">
        <v>0.25</v>
      </c>
      <c r="O325" s="14">
        <v>7.0000000000000007E-2</v>
      </c>
      <c r="P325" s="13">
        <f>K325/O325</f>
        <v>3.5232807380920814</v>
      </c>
      <c r="Q325" s="14">
        <v>4.8600000000000003</v>
      </c>
      <c r="R325" s="14">
        <v>1.88</v>
      </c>
      <c r="S325" s="14">
        <v>0.44</v>
      </c>
      <c r="T325" s="14">
        <v>3.24</v>
      </c>
      <c r="U325" s="14">
        <v>0.22</v>
      </c>
      <c r="V325" s="14">
        <v>84.02</v>
      </c>
      <c r="X325" s="15">
        <f t="shared" si="65"/>
        <v>266</v>
      </c>
      <c r="Y325" s="15">
        <f t="shared" si="66"/>
        <v>183</v>
      </c>
      <c r="Z325" s="15">
        <f t="shared" si="67"/>
        <v>285</v>
      </c>
      <c r="AA325" s="15">
        <f t="shared" si="68"/>
        <v>285</v>
      </c>
      <c r="AB325" s="15">
        <f t="shared" si="69"/>
        <v>239</v>
      </c>
      <c r="AC325" s="24">
        <f t="shared" si="70"/>
        <v>251.6</v>
      </c>
      <c r="AD325" s="15">
        <f t="shared" si="71"/>
        <v>315</v>
      </c>
    </row>
    <row r="326" spans="1:30" x14ac:dyDescent="0.25">
      <c r="A326" s="21" t="s">
        <v>136</v>
      </c>
      <c r="B326" s="21">
        <v>14191</v>
      </c>
      <c r="C326" s="22">
        <v>1208</v>
      </c>
      <c r="D326" s="14">
        <v>7.71</v>
      </c>
      <c r="E326" s="14">
        <v>3.51</v>
      </c>
      <c r="F326" s="35">
        <v>0</v>
      </c>
      <c r="G326" s="14">
        <v>0</v>
      </c>
      <c r="H326" s="14">
        <v>4.92</v>
      </c>
      <c r="I326" s="14">
        <v>2.77</v>
      </c>
      <c r="J326" s="14">
        <v>35.93</v>
      </c>
      <c r="K326" s="26">
        <f t="shared" si="78"/>
        <v>0</v>
      </c>
      <c r="L326" s="14">
        <v>0</v>
      </c>
      <c r="M326" s="14">
        <v>71.400000000000006</v>
      </c>
      <c r="N326" s="14">
        <v>0</v>
      </c>
      <c r="O326" s="14">
        <v>0</v>
      </c>
      <c r="P326" s="18"/>
      <c r="Q326" s="14">
        <v>3.34</v>
      </c>
      <c r="R326" s="14">
        <v>1.68</v>
      </c>
      <c r="S326" s="14">
        <v>0.09</v>
      </c>
      <c r="T326" s="14">
        <v>2.37</v>
      </c>
      <c r="U326" s="14">
        <v>0.45</v>
      </c>
      <c r="V326" s="14">
        <v>79.52</v>
      </c>
      <c r="X326" s="15">
        <f t="shared" si="65"/>
        <v>200</v>
      </c>
      <c r="Y326" s="15">
        <f t="shared" si="66"/>
        <v>317</v>
      </c>
      <c r="Z326" s="15">
        <f t="shared" si="67"/>
        <v>312</v>
      </c>
      <c r="AA326" s="15">
        <f t="shared" si="68"/>
        <v>244</v>
      </c>
      <c r="AB326" s="15">
        <f t="shared" si="69"/>
        <v>187</v>
      </c>
      <c r="AC326" s="24">
        <f t="shared" si="70"/>
        <v>252</v>
      </c>
      <c r="AD326" s="15">
        <f t="shared" si="71"/>
        <v>317</v>
      </c>
    </row>
    <row r="327" spans="1:30" x14ac:dyDescent="0.25">
      <c r="A327" s="21" t="s">
        <v>241</v>
      </c>
      <c r="B327" s="21">
        <v>17437</v>
      </c>
      <c r="C327" s="21">
        <v>555</v>
      </c>
      <c r="D327" s="14">
        <v>2.71</v>
      </c>
      <c r="E327" s="14">
        <v>1.23</v>
      </c>
      <c r="F327" s="23">
        <f t="shared" ref="F327:F336" si="79">G327/(L327/100)</f>
        <v>3.8722168441432721E-3</v>
      </c>
      <c r="G327" s="14">
        <v>0.01</v>
      </c>
      <c r="H327" s="14">
        <v>2.37</v>
      </c>
      <c r="I327" s="14">
        <v>0.34</v>
      </c>
      <c r="J327" s="14">
        <v>12.42</v>
      </c>
      <c r="K327" s="12">
        <f t="shared" si="78"/>
        <v>0.31481437757262376</v>
      </c>
      <c r="L327" s="14">
        <v>258.25</v>
      </c>
      <c r="M327" s="14">
        <v>52.01</v>
      </c>
      <c r="N327" s="14">
        <v>1.1100000000000001</v>
      </c>
      <c r="O327" s="14">
        <v>1.37</v>
      </c>
      <c r="P327" s="13">
        <f>K327/O327</f>
        <v>0.2297915164763677</v>
      </c>
      <c r="Q327" s="14">
        <v>4.09</v>
      </c>
      <c r="R327" s="14">
        <v>1.81</v>
      </c>
      <c r="S327" s="14">
        <v>0.3</v>
      </c>
      <c r="T327" s="14">
        <v>2.59</v>
      </c>
      <c r="U327" s="14">
        <v>0.09</v>
      </c>
      <c r="V327" s="14">
        <v>69.67</v>
      </c>
      <c r="X327" s="15">
        <f t="shared" si="65"/>
        <v>288</v>
      </c>
      <c r="Y327" s="15">
        <f t="shared" si="66"/>
        <v>285</v>
      </c>
      <c r="Z327" s="15">
        <f t="shared" si="67"/>
        <v>300</v>
      </c>
      <c r="AA327" s="15">
        <f t="shared" si="68"/>
        <v>130</v>
      </c>
      <c r="AB327" s="15">
        <f t="shared" si="69"/>
        <v>257</v>
      </c>
      <c r="AC327" s="24">
        <f t="shared" si="70"/>
        <v>252</v>
      </c>
      <c r="AD327" s="15">
        <f t="shared" si="71"/>
        <v>317</v>
      </c>
    </row>
    <row r="328" spans="1:30" x14ac:dyDescent="0.25">
      <c r="A328" s="15" t="s">
        <v>82</v>
      </c>
      <c r="B328" s="15">
        <v>60048</v>
      </c>
      <c r="C328" s="33">
        <v>3191</v>
      </c>
      <c r="D328" s="18">
        <v>62.64</v>
      </c>
      <c r="E328" s="18">
        <v>20.88</v>
      </c>
      <c r="F328" s="26">
        <f t="shared" si="79"/>
        <v>0.12168410805548795</v>
      </c>
      <c r="G328" s="18">
        <v>0.05</v>
      </c>
      <c r="H328" s="18">
        <v>51.89</v>
      </c>
      <c r="I328" s="18">
        <v>10.210000000000001</v>
      </c>
      <c r="J328" s="18">
        <v>16.3</v>
      </c>
      <c r="K328" s="37">
        <f t="shared" si="78"/>
        <v>0.58277829528490399</v>
      </c>
      <c r="L328" s="18">
        <v>41.09</v>
      </c>
      <c r="M328" s="18">
        <v>40.24</v>
      </c>
      <c r="N328" s="18">
        <v>0.25</v>
      </c>
      <c r="O328" s="18">
        <v>0.05</v>
      </c>
      <c r="P328" s="18">
        <f>K328/O328</f>
        <v>11.655565905698079</v>
      </c>
      <c r="Q328" s="18">
        <v>4.07</v>
      </c>
      <c r="R328" s="18">
        <v>2.04</v>
      </c>
      <c r="S328" s="18">
        <v>0.34</v>
      </c>
      <c r="T328" s="18">
        <v>2.39</v>
      </c>
      <c r="U328" s="18">
        <v>0.41</v>
      </c>
      <c r="V328" s="18">
        <v>75.959999999999994</v>
      </c>
      <c r="X328" s="15">
        <f t="shared" si="65"/>
        <v>207</v>
      </c>
      <c r="Y328" s="15">
        <f t="shared" si="66"/>
        <v>314</v>
      </c>
      <c r="Z328" s="15">
        <f t="shared" si="67"/>
        <v>230</v>
      </c>
      <c r="AA328" s="15">
        <f t="shared" si="68"/>
        <v>209</v>
      </c>
      <c r="AB328" s="15">
        <f t="shared" si="69"/>
        <v>302</v>
      </c>
      <c r="AC328" s="24">
        <f t="shared" si="70"/>
        <v>252.4</v>
      </c>
      <c r="AD328" s="15">
        <f t="shared" si="71"/>
        <v>319</v>
      </c>
    </row>
    <row r="329" spans="1:30" x14ac:dyDescent="0.25">
      <c r="A329" s="21" t="s">
        <v>253</v>
      </c>
      <c r="B329" s="21">
        <v>10623</v>
      </c>
      <c r="C329" s="22">
        <v>1801</v>
      </c>
      <c r="D329" s="14">
        <v>28.48</v>
      </c>
      <c r="E329" s="14">
        <v>10.65</v>
      </c>
      <c r="F329" s="23">
        <f t="shared" si="79"/>
        <v>0</v>
      </c>
      <c r="G329" s="14">
        <v>0</v>
      </c>
      <c r="H329" s="14">
        <v>25.65</v>
      </c>
      <c r="I329" s="14">
        <v>3.25</v>
      </c>
      <c r="J329" s="14">
        <v>11.42</v>
      </c>
      <c r="K329" s="12">
        <f t="shared" si="78"/>
        <v>0</v>
      </c>
      <c r="L329" s="14">
        <v>3.38</v>
      </c>
      <c r="M329" s="14">
        <v>41.52</v>
      </c>
      <c r="N329" s="14">
        <v>0.01</v>
      </c>
      <c r="O329" s="14">
        <v>0.1</v>
      </c>
      <c r="P329" s="13"/>
      <c r="Q329" s="14">
        <v>4.37</v>
      </c>
      <c r="R329" s="14">
        <v>1.8</v>
      </c>
      <c r="S329" s="14">
        <v>0.68</v>
      </c>
      <c r="T329" s="14">
        <v>2.11</v>
      </c>
      <c r="U329" s="14">
        <v>0.31</v>
      </c>
      <c r="V329" s="14">
        <v>66.66</v>
      </c>
      <c r="X329" s="15">
        <f t="shared" si="65"/>
        <v>239</v>
      </c>
      <c r="Y329" s="15">
        <f t="shared" si="66"/>
        <v>336</v>
      </c>
      <c r="Z329" s="15">
        <f t="shared" si="67"/>
        <v>303</v>
      </c>
      <c r="AA329" s="15">
        <f t="shared" si="68"/>
        <v>94</v>
      </c>
      <c r="AB329" s="15">
        <f t="shared" si="69"/>
        <v>295</v>
      </c>
      <c r="AC329" s="24">
        <f t="shared" si="70"/>
        <v>253.4</v>
      </c>
      <c r="AD329" s="15">
        <f t="shared" si="71"/>
        <v>320</v>
      </c>
    </row>
    <row r="330" spans="1:30" x14ac:dyDescent="0.25">
      <c r="A330" s="21" t="s">
        <v>227</v>
      </c>
      <c r="B330" s="21">
        <v>3475</v>
      </c>
      <c r="C330" s="22">
        <v>1671</v>
      </c>
      <c r="D330" s="14">
        <v>24.19</v>
      </c>
      <c r="E330" s="14">
        <v>7.16</v>
      </c>
      <c r="F330" s="23">
        <f t="shared" si="79"/>
        <v>2.4592179686859578E-2</v>
      </c>
      <c r="G330" s="14">
        <v>0.03</v>
      </c>
      <c r="H330" s="14">
        <v>20</v>
      </c>
      <c r="I330" s="14">
        <v>4.17</v>
      </c>
      <c r="J330" s="14">
        <v>17.23</v>
      </c>
      <c r="K330" s="12">
        <f t="shared" si="78"/>
        <v>0.34346619674384887</v>
      </c>
      <c r="L330" s="14">
        <v>121.99</v>
      </c>
      <c r="M330" s="14">
        <v>35.770000000000003</v>
      </c>
      <c r="N330" s="14">
        <v>0.47</v>
      </c>
      <c r="O330" s="14">
        <v>0</v>
      </c>
      <c r="P330" s="13"/>
      <c r="Q330" s="14">
        <v>3.88</v>
      </c>
      <c r="R330" s="14">
        <v>2.35</v>
      </c>
      <c r="S330" s="14">
        <v>0.27</v>
      </c>
      <c r="T330" s="14">
        <v>2.56</v>
      </c>
      <c r="U330" s="14">
        <v>0.15</v>
      </c>
      <c r="V330" s="14">
        <v>85.51</v>
      </c>
      <c r="X330" s="15">
        <f t="shared" ref="X330:X364" si="80">RANK(U330,$U$10:$U$383)</f>
        <v>283</v>
      </c>
      <c r="Y330" s="15">
        <f t="shared" ref="Y330:Y364" si="81">RANK(T330,$T$10:$T$383)</f>
        <v>290</v>
      </c>
      <c r="Z330" s="15">
        <f t="shared" ref="Z330:Z364" si="82">RANK(R330,$R$10:$R$383)</f>
        <v>89</v>
      </c>
      <c r="AA330" s="15">
        <f t="shared" ref="AA330:AA364" si="83">RANK(V330,$V$10:$V$383,1)</f>
        <v>298</v>
      </c>
      <c r="AB330" s="15">
        <f t="shared" ref="AB330:AB364" si="84">RANK(M330,$M$10:$M$383)</f>
        <v>313</v>
      </c>
      <c r="AC330" s="24">
        <f t="shared" ref="AC330:AC393" si="85">AVERAGE(X330:AB330)</f>
        <v>254.6</v>
      </c>
      <c r="AD330" s="15">
        <f t="shared" ref="AD330:AD393" si="86">RANK(AC330,$AC$10:$AC$383,1)</f>
        <v>321</v>
      </c>
    </row>
    <row r="331" spans="1:30" x14ac:dyDescent="0.25">
      <c r="A331" s="15" t="s">
        <v>72</v>
      </c>
      <c r="B331" s="15">
        <v>3790</v>
      </c>
      <c r="C331" s="33">
        <v>756</v>
      </c>
      <c r="D331" s="18">
        <v>4.12</v>
      </c>
      <c r="E331" s="18">
        <v>2.37</v>
      </c>
      <c r="F331" s="26">
        <f t="shared" si="79"/>
        <v>2.6954177897574122E-2</v>
      </c>
      <c r="G331" s="18">
        <v>0.03</v>
      </c>
      <c r="H331" s="18">
        <v>3.21</v>
      </c>
      <c r="I331" s="18">
        <v>0.9</v>
      </c>
      <c r="J331" s="18">
        <v>21.89</v>
      </c>
      <c r="K331" s="37">
        <f t="shared" si="78"/>
        <v>1.1373070842858279</v>
      </c>
      <c r="L331" s="18">
        <v>111.3</v>
      </c>
      <c r="M331" s="18">
        <v>73.819999999999993</v>
      </c>
      <c r="N331" s="18">
        <v>1.37</v>
      </c>
      <c r="O331" s="18">
        <v>0.04</v>
      </c>
      <c r="P331" s="18">
        <f>K331/O331</f>
        <v>28.432677107145697</v>
      </c>
      <c r="Q331" s="18">
        <v>5.65</v>
      </c>
      <c r="R331" s="18">
        <v>1.78</v>
      </c>
      <c r="S331" s="18">
        <v>0.17</v>
      </c>
      <c r="T331" s="18">
        <v>3.79</v>
      </c>
      <c r="U331" s="18">
        <v>-1.52</v>
      </c>
      <c r="V331" s="18">
        <v>131.57</v>
      </c>
      <c r="X331" s="15">
        <f t="shared" si="80"/>
        <v>350</v>
      </c>
      <c r="Y331" s="15">
        <f t="shared" si="81"/>
        <v>94</v>
      </c>
      <c r="Z331" s="15">
        <f t="shared" si="82"/>
        <v>305</v>
      </c>
      <c r="AA331" s="15">
        <f t="shared" si="83"/>
        <v>351</v>
      </c>
      <c r="AB331" s="15">
        <f t="shared" si="84"/>
        <v>179</v>
      </c>
      <c r="AC331" s="24">
        <f t="shared" si="85"/>
        <v>255.8</v>
      </c>
      <c r="AD331" s="15">
        <f t="shared" si="86"/>
        <v>322</v>
      </c>
    </row>
    <row r="332" spans="1:30" x14ac:dyDescent="0.25">
      <c r="A332" s="15" t="s">
        <v>90</v>
      </c>
      <c r="B332" s="15">
        <v>5496</v>
      </c>
      <c r="C332" s="33">
        <v>216</v>
      </c>
      <c r="D332" s="18">
        <v>0.95</v>
      </c>
      <c r="E332" s="18">
        <v>0.66</v>
      </c>
      <c r="F332" s="26">
        <f t="shared" si="79"/>
        <v>4.1946308724832217E-2</v>
      </c>
      <c r="G332" s="18">
        <v>0.01</v>
      </c>
      <c r="H332" s="18">
        <v>0.88</v>
      </c>
      <c r="I332" s="18">
        <v>0.08</v>
      </c>
      <c r="J332" s="18">
        <v>8.15</v>
      </c>
      <c r="K332" s="37">
        <v>3</v>
      </c>
      <c r="L332" s="18">
        <v>23.84</v>
      </c>
      <c r="M332" s="18">
        <v>75.12</v>
      </c>
      <c r="N332" s="18">
        <v>0.83</v>
      </c>
      <c r="O332" s="18">
        <v>-0.08</v>
      </c>
      <c r="P332" s="18">
        <v>5</v>
      </c>
      <c r="Q332" s="18">
        <v>6.2</v>
      </c>
      <c r="R332" s="18">
        <v>0.26</v>
      </c>
      <c r="S332" s="18">
        <v>0.95</v>
      </c>
      <c r="T332" s="18">
        <v>3.72</v>
      </c>
      <c r="U332" s="18">
        <v>-0.52</v>
      </c>
      <c r="V332" s="18">
        <v>91.56</v>
      </c>
      <c r="X332" s="15">
        <f t="shared" si="80"/>
        <v>334</v>
      </c>
      <c r="Y332" s="15">
        <f t="shared" si="81"/>
        <v>104</v>
      </c>
      <c r="Z332" s="15">
        <f t="shared" si="82"/>
        <v>350</v>
      </c>
      <c r="AA332" s="15">
        <f t="shared" si="83"/>
        <v>324</v>
      </c>
      <c r="AB332" s="15">
        <f t="shared" si="84"/>
        <v>171</v>
      </c>
      <c r="AC332" s="24">
        <f t="shared" si="85"/>
        <v>256.60000000000002</v>
      </c>
      <c r="AD332" s="15">
        <f t="shared" si="86"/>
        <v>323</v>
      </c>
    </row>
    <row r="333" spans="1:30" x14ac:dyDescent="0.25">
      <c r="A333" s="21" t="s">
        <v>150</v>
      </c>
      <c r="B333" s="21">
        <v>4201</v>
      </c>
      <c r="C333" s="22">
        <v>1391</v>
      </c>
      <c r="D333" s="14">
        <v>13</v>
      </c>
      <c r="E333" s="14">
        <v>5.51</v>
      </c>
      <c r="F333" s="35">
        <f t="shared" si="79"/>
        <v>4.7354599853631239E-2</v>
      </c>
      <c r="G333" s="14">
        <v>0.22</v>
      </c>
      <c r="H333" s="14">
        <v>11.98</v>
      </c>
      <c r="I333" s="14">
        <v>0.99</v>
      </c>
      <c r="J333" s="14">
        <v>7.61</v>
      </c>
      <c r="K333" s="26">
        <f t="shared" ref="K333:K346" si="87">(F333/E333)*100</f>
        <v>0.85943012438532196</v>
      </c>
      <c r="L333" s="14">
        <v>464.58</v>
      </c>
      <c r="M333" s="14">
        <v>45.96</v>
      </c>
      <c r="N333" s="14">
        <v>3.96</v>
      </c>
      <c r="O333" s="14">
        <v>0.56999999999999995</v>
      </c>
      <c r="P333" s="18">
        <f t="shared" ref="P333:P338" si="88">K333/O333</f>
        <v>1.5077721480444246</v>
      </c>
      <c r="Q333" s="14">
        <v>5.29</v>
      </c>
      <c r="R333" s="14">
        <v>2.1</v>
      </c>
      <c r="S333" s="14">
        <v>0.1</v>
      </c>
      <c r="T333" s="14">
        <v>3.36</v>
      </c>
      <c r="U333" s="14">
        <v>-0.33</v>
      </c>
      <c r="V333" s="14">
        <v>95.85</v>
      </c>
      <c r="X333" s="15">
        <f t="shared" si="80"/>
        <v>325</v>
      </c>
      <c r="Y333" s="15">
        <f t="shared" si="81"/>
        <v>163</v>
      </c>
      <c r="Z333" s="15">
        <f t="shared" si="82"/>
        <v>198</v>
      </c>
      <c r="AA333" s="15">
        <f t="shared" si="83"/>
        <v>333</v>
      </c>
      <c r="AB333" s="15">
        <f t="shared" si="84"/>
        <v>284</v>
      </c>
      <c r="AC333" s="24">
        <f t="shared" si="85"/>
        <v>260.60000000000002</v>
      </c>
      <c r="AD333" s="15">
        <f t="shared" si="86"/>
        <v>324</v>
      </c>
    </row>
    <row r="334" spans="1:30" x14ac:dyDescent="0.25">
      <c r="A334" s="21" t="s">
        <v>199</v>
      </c>
      <c r="B334" s="21">
        <v>16383</v>
      </c>
      <c r="C334" s="21">
        <v>273</v>
      </c>
      <c r="D334" s="14">
        <v>2.93</v>
      </c>
      <c r="E334" s="14">
        <v>0.84</v>
      </c>
      <c r="F334" s="35">
        <f t="shared" si="79"/>
        <v>2.1999999999999999E-2</v>
      </c>
      <c r="G334" s="14">
        <v>0.11</v>
      </c>
      <c r="H334" s="14">
        <v>1.48</v>
      </c>
      <c r="I334" s="14">
        <v>1.44</v>
      </c>
      <c r="J334" s="14">
        <v>49.25</v>
      </c>
      <c r="K334" s="12">
        <f t="shared" si="87"/>
        <v>2.6190476190476191</v>
      </c>
      <c r="L334" s="14">
        <v>500</v>
      </c>
      <c r="M334" s="14">
        <v>56.34</v>
      </c>
      <c r="N334" s="14">
        <v>12.64</v>
      </c>
      <c r="O334" s="14">
        <v>4.6399999999999997</v>
      </c>
      <c r="P334" s="18">
        <f t="shared" si="88"/>
        <v>0.56444991789819376</v>
      </c>
      <c r="Q334" s="14">
        <v>4.95</v>
      </c>
      <c r="R334" s="14">
        <v>1.51</v>
      </c>
      <c r="S334" s="14">
        <v>0.53</v>
      </c>
      <c r="T334" s="14">
        <v>2.15</v>
      </c>
      <c r="U334" s="14">
        <v>-0.94</v>
      </c>
      <c r="V334" s="14">
        <v>63.36</v>
      </c>
      <c r="X334" s="15">
        <f t="shared" si="80"/>
        <v>342</v>
      </c>
      <c r="Y334" s="15">
        <f t="shared" si="81"/>
        <v>333</v>
      </c>
      <c r="Z334" s="15">
        <f t="shared" si="82"/>
        <v>321</v>
      </c>
      <c r="AA334" s="15">
        <f t="shared" si="83"/>
        <v>65</v>
      </c>
      <c r="AB334" s="15">
        <f t="shared" si="84"/>
        <v>243</v>
      </c>
      <c r="AC334" s="24">
        <f t="shared" si="85"/>
        <v>260.8</v>
      </c>
      <c r="AD334" s="15">
        <f t="shared" si="86"/>
        <v>325</v>
      </c>
    </row>
    <row r="335" spans="1:30" x14ac:dyDescent="0.25">
      <c r="A335" s="21" t="s">
        <v>229</v>
      </c>
      <c r="B335" s="21">
        <v>22426</v>
      </c>
      <c r="C335" s="22">
        <v>4345</v>
      </c>
      <c r="D335" s="14">
        <v>49.07</v>
      </c>
      <c r="E335" s="14">
        <v>30.2</v>
      </c>
      <c r="F335" s="23">
        <f t="shared" si="79"/>
        <v>0.80784766301211763</v>
      </c>
      <c r="G335" s="14">
        <v>0.42</v>
      </c>
      <c r="H335" s="14">
        <v>39.46</v>
      </c>
      <c r="I335" s="14">
        <v>6.04</v>
      </c>
      <c r="J335" s="14">
        <v>12.3</v>
      </c>
      <c r="K335" s="12">
        <f t="shared" si="87"/>
        <v>2.6749922616295287</v>
      </c>
      <c r="L335" s="14">
        <v>51.99</v>
      </c>
      <c r="M335" s="14">
        <v>76.540000000000006</v>
      </c>
      <c r="N335" s="14">
        <v>1.39</v>
      </c>
      <c r="O335" s="14">
        <v>0.1</v>
      </c>
      <c r="P335" s="13">
        <f t="shared" si="88"/>
        <v>26.749922616295287</v>
      </c>
      <c r="Q335" s="14">
        <v>4.2699999999999996</v>
      </c>
      <c r="R335" s="14">
        <v>1.9</v>
      </c>
      <c r="S335" s="14">
        <v>0.31</v>
      </c>
      <c r="T335" s="14">
        <v>3.16</v>
      </c>
      <c r="U335" s="14">
        <v>-1.1499999999999999</v>
      </c>
      <c r="V335" s="14">
        <v>91.21</v>
      </c>
      <c r="X335" s="15">
        <f t="shared" si="80"/>
        <v>345</v>
      </c>
      <c r="Y335" s="15">
        <f t="shared" si="81"/>
        <v>197</v>
      </c>
      <c r="Z335" s="15">
        <f t="shared" si="82"/>
        <v>279</v>
      </c>
      <c r="AA335" s="15">
        <f t="shared" si="83"/>
        <v>321</v>
      </c>
      <c r="AB335" s="15">
        <f t="shared" si="84"/>
        <v>162</v>
      </c>
      <c r="AC335" s="24">
        <f t="shared" si="85"/>
        <v>260.8</v>
      </c>
      <c r="AD335" s="15">
        <f t="shared" si="86"/>
        <v>325</v>
      </c>
    </row>
    <row r="336" spans="1:30" x14ac:dyDescent="0.25">
      <c r="A336" t="s">
        <v>263</v>
      </c>
      <c r="B336">
        <v>24475</v>
      </c>
      <c r="C336">
        <v>668</v>
      </c>
      <c r="D336" s="14">
        <v>2.68</v>
      </c>
      <c r="E336" s="14">
        <v>1.96</v>
      </c>
      <c r="F336" s="12">
        <f t="shared" si="79"/>
        <v>6.7503712704198738E-3</v>
      </c>
      <c r="G336" s="14">
        <v>0.01</v>
      </c>
      <c r="H336" s="14">
        <v>2.0299999999999998</v>
      </c>
      <c r="I336" s="14">
        <v>0.57999999999999996</v>
      </c>
      <c r="J336" s="14">
        <v>21.78</v>
      </c>
      <c r="K336" s="12">
        <f t="shared" si="87"/>
        <v>0.3444066974704017</v>
      </c>
      <c r="L336" s="14">
        <v>148.13999999999999</v>
      </c>
      <c r="M336" s="14">
        <v>96.39</v>
      </c>
      <c r="N336" s="14">
        <v>0.52</v>
      </c>
      <c r="O336" s="14">
        <v>0.03</v>
      </c>
      <c r="P336" s="13">
        <f t="shared" si="88"/>
        <v>11.48022324901339</v>
      </c>
      <c r="Q336" s="14">
        <v>3.34</v>
      </c>
      <c r="R336" s="14">
        <v>1.86</v>
      </c>
      <c r="S336" s="14">
        <v>0.42</v>
      </c>
      <c r="T336" s="14">
        <v>2.4700000000000002</v>
      </c>
      <c r="U336" s="14">
        <v>-0.48</v>
      </c>
      <c r="V336" s="14">
        <v>105.06</v>
      </c>
      <c r="X336" s="15">
        <f t="shared" si="80"/>
        <v>332</v>
      </c>
      <c r="Y336" s="15">
        <f t="shared" si="81"/>
        <v>301</v>
      </c>
      <c r="Z336" s="15">
        <f t="shared" si="82"/>
        <v>290</v>
      </c>
      <c r="AA336" s="15">
        <f t="shared" si="83"/>
        <v>346</v>
      </c>
      <c r="AB336" s="15">
        <f t="shared" si="84"/>
        <v>55</v>
      </c>
      <c r="AC336" s="24">
        <f t="shared" si="85"/>
        <v>264.8</v>
      </c>
      <c r="AD336" s="15">
        <f t="shared" si="86"/>
        <v>327</v>
      </c>
    </row>
    <row r="337" spans="1:30" x14ac:dyDescent="0.25">
      <c r="A337" s="15" t="s">
        <v>11</v>
      </c>
      <c r="B337" s="15">
        <v>13040</v>
      </c>
      <c r="C337" s="33">
        <v>4188</v>
      </c>
      <c r="D337" s="18">
        <v>28.39</v>
      </c>
      <c r="E337" s="18">
        <v>10.97</v>
      </c>
      <c r="F337" s="26">
        <v>0.11</v>
      </c>
      <c r="G337" s="18">
        <v>0</v>
      </c>
      <c r="H337" s="18">
        <v>20.93</v>
      </c>
      <c r="I337" s="18">
        <v>7.21</v>
      </c>
      <c r="J337" s="18">
        <v>25.42</v>
      </c>
      <c r="K337" s="37">
        <f t="shared" si="87"/>
        <v>1.0027347310847767</v>
      </c>
      <c r="L337" s="18">
        <v>0</v>
      </c>
      <c r="M337" s="18">
        <v>52.41</v>
      </c>
      <c r="N337" s="18">
        <v>0</v>
      </c>
      <c r="O337" s="18">
        <v>0.52</v>
      </c>
      <c r="P337" s="18">
        <f t="shared" si="88"/>
        <v>1.9283360213168783</v>
      </c>
      <c r="Q337" s="18">
        <v>6.49</v>
      </c>
      <c r="R337" s="18">
        <v>1.89</v>
      </c>
      <c r="S337" s="18">
        <v>0.33</v>
      </c>
      <c r="T337" s="18">
        <v>3.35</v>
      </c>
      <c r="U337" s="18">
        <v>0.02</v>
      </c>
      <c r="V337" s="18">
        <v>93.04</v>
      </c>
      <c r="X337" s="15">
        <f t="shared" si="80"/>
        <v>304</v>
      </c>
      <c r="Y337" s="15">
        <f t="shared" si="81"/>
        <v>165</v>
      </c>
      <c r="Z337" s="15">
        <f t="shared" si="82"/>
        <v>283</v>
      </c>
      <c r="AA337" s="15">
        <f t="shared" si="83"/>
        <v>328</v>
      </c>
      <c r="AB337" s="15">
        <f t="shared" si="84"/>
        <v>256</v>
      </c>
      <c r="AC337" s="24">
        <f t="shared" si="85"/>
        <v>267.2</v>
      </c>
      <c r="AD337" s="15">
        <f t="shared" si="86"/>
        <v>328</v>
      </c>
    </row>
    <row r="338" spans="1:30" x14ac:dyDescent="0.25">
      <c r="A338" s="21" t="s">
        <v>127</v>
      </c>
      <c r="B338" s="21">
        <v>3115</v>
      </c>
      <c r="C338" s="22">
        <v>2292</v>
      </c>
      <c r="D338" s="14">
        <v>31.78</v>
      </c>
      <c r="E338" s="14">
        <v>8.4700000000000006</v>
      </c>
      <c r="F338" s="35">
        <f>G338/(L338/100)</f>
        <v>4.7063934544927952E-2</v>
      </c>
      <c r="G338" s="14">
        <v>0.13</v>
      </c>
      <c r="H338" s="14">
        <v>28.51</v>
      </c>
      <c r="I338" s="14">
        <v>2.87</v>
      </c>
      <c r="J338" s="14">
        <v>9.0500000000000007</v>
      </c>
      <c r="K338" s="26">
        <f t="shared" si="87"/>
        <v>0.55565448104991677</v>
      </c>
      <c r="L338" s="14">
        <v>276.22000000000003</v>
      </c>
      <c r="M338" s="14">
        <v>29.72</v>
      </c>
      <c r="N338" s="14">
        <v>1.59</v>
      </c>
      <c r="O338" s="14">
        <v>0.64</v>
      </c>
      <c r="P338" s="18">
        <f t="shared" si="88"/>
        <v>0.86821012664049491</v>
      </c>
      <c r="Q338" s="14">
        <v>5.94</v>
      </c>
      <c r="R338" s="14">
        <v>2.2200000000000002</v>
      </c>
      <c r="S338" s="14">
        <v>1.06</v>
      </c>
      <c r="T338" s="14">
        <v>2.13</v>
      </c>
      <c r="U338" s="14">
        <v>-0.38</v>
      </c>
      <c r="V338" s="14">
        <v>76.290000000000006</v>
      </c>
      <c r="X338" s="15">
        <f t="shared" si="80"/>
        <v>329</v>
      </c>
      <c r="Y338" s="15">
        <f t="shared" si="81"/>
        <v>335</v>
      </c>
      <c r="Z338" s="15">
        <f t="shared" si="82"/>
        <v>140</v>
      </c>
      <c r="AA338" s="15">
        <f t="shared" si="83"/>
        <v>212</v>
      </c>
      <c r="AB338" s="15">
        <f t="shared" si="84"/>
        <v>327</v>
      </c>
      <c r="AC338" s="24">
        <f t="shared" si="85"/>
        <v>268.60000000000002</v>
      </c>
      <c r="AD338" s="15">
        <f t="shared" si="86"/>
        <v>329</v>
      </c>
    </row>
    <row r="339" spans="1:30" x14ac:dyDescent="0.25">
      <c r="A339" s="15" t="s">
        <v>87</v>
      </c>
      <c r="B339" s="15">
        <v>61838</v>
      </c>
      <c r="C339" s="33">
        <v>522</v>
      </c>
      <c r="D339" s="18">
        <v>3.39</v>
      </c>
      <c r="E339" s="18">
        <v>1.04</v>
      </c>
      <c r="F339" s="26">
        <f>G339/(L339/100)</f>
        <v>2.020610224287735E-2</v>
      </c>
      <c r="G339" s="18">
        <v>0.01</v>
      </c>
      <c r="H339" s="18">
        <v>3.03</v>
      </c>
      <c r="I339" s="18">
        <v>0.36</v>
      </c>
      <c r="J339" s="18">
        <v>10.53</v>
      </c>
      <c r="K339" s="37">
        <f t="shared" si="87"/>
        <v>1.9428944464305142</v>
      </c>
      <c r="L339" s="18">
        <v>49.49</v>
      </c>
      <c r="M339" s="18">
        <v>34.26</v>
      </c>
      <c r="N339" s="18">
        <v>0.5</v>
      </c>
      <c r="O339" s="18">
        <v>0</v>
      </c>
      <c r="P339" s="18">
        <v>4</v>
      </c>
      <c r="Q339" s="18">
        <v>4.5999999999999996</v>
      </c>
      <c r="R339" s="18">
        <v>2.09</v>
      </c>
      <c r="S339" s="18">
        <v>0.18</v>
      </c>
      <c r="T339" s="18">
        <v>2.62</v>
      </c>
      <c r="U339" s="18">
        <v>0.27</v>
      </c>
      <c r="V339" s="18">
        <v>84.47</v>
      </c>
      <c r="X339" s="15">
        <f t="shared" si="80"/>
        <v>254</v>
      </c>
      <c r="Y339" s="15">
        <f t="shared" si="81"/>
        <v>281</v>
      </c>
      <c r="Z339" s="15">
        <f t="shared" si="82"/>
        <v>206</v>
      </c>
      <c r="AA339" s="15">
        <f t="shared" si="83"/>
        <v>290</v>
      </c>
      <c r="AB339" s="15">
        <f t="shared" si="84"/>
        <v>315</v>
      </c>
      <c r="AC339" s="24">
        <f t="shared" si="85"/>
        <v>269.2</v>
      </c>
      <c r="AD339" s="15">
        <f t="shared" si="86"/>
        <v>330</v>
      </c>
    </row>
    <row r="340" spans="1:30" x14ac:dyDescent="0.25">
      <c r="A340" s="21" t="s">
        <v>205</v>
      </c>
      <c r="B340" s="21">
        <v>17537</v>
      </c>
      <c r="C340" s="21">
        <v>921</v>
      </c>
      <c r="D340" s="14">
        <v>10.65</v>
      </c>
      <c r="E340" s="14">
        <v>4.45</v>
      </c>
      <c r="F340" s="35">
        <f>G340/(L340/100)</f>
        <v>4.128535058143535E-2</v>
      </c>
      <c r="G340" s="14">
        <v>0.06</v>
      </c>
      <c r="H340" s="14">
        <v>9.25</v>
      </c>
      <c r="I340" s="14">
        <v>1.4</v>
      </c>
      <c r="J340" s="14">
        <v>13.14</v>
      </c>
      <c r="K340" s="12">
        <f t="shared" si="87"/>
        <v>0.92776068722326621</v>
      </c>
      <c r="L340" s="14">
        <v>145.33000000000001</v>
      </c>
      <c r="M340" s="14">
        <v>48.05</v>
      </c>
      <c r="N340" s="14">
        <v>1.24</v>
      </c>
      <c r="O340" s="14">
        <v>1.36</v>
      </c>
      <c r="P340" s="13">
        <f>K340/O340</f>
        <v>0.68217697589946036</v>
      </c>
      <c r="Q340" s="14">
        <v>5.58</v>
      </c>
      <c r="R340" s="14">
        <v>1.96</v>
      </c>
      <c r="S340" s="14">
        <v>0.32</v>
      </c>
      <c r="T340" s="14">
        <v>3.31</v>
      </c>
      <c r="U340" s="14">
        <v>-0.35</v>
      </c>
      <c r="V340" s="14">
        <v>90.24</v>
      </c>
      <c r="X340" s="15">
        <f t="shared" si="80"/>
        <v>326</v>
      </c>
      <c r="Y340" s="15">
        <f t="shared" si="81"/>
        <v>171</v>
      </c>
      <c r="Z340" s="15">
        <f t="shared" si="82"/>
        <v>261</v>
      </c>
      <c r="AA340" s="15">
        <f t="shared" si="83"/>
        <v>317</v>
      </c>
      <c r="AB340" s="15">
        <f t="shared" si="84"/>
        <v>274</v>
      </c>
      <c r="AC340" s="24">
        <f t="shared" si="85"/>
        <v>269.8</v>
      </c>
      <c r="AD340" s="15">
        <f t="shared" si="86"/>
        <v>331</v>
      </c>
    </row>
    <row r="341" spans="1:30" x14ac:dyDescent="0.25">
      <c r="A341" s="15" t="s">
        <v>70</v>
      </c>
      <c r="B341" s="15">
        <v>1399</v>
      </c>
      <c r="C341" s="33">
        <v>4578</v>
      </c>
      <c r="D341" s="18">
        <v>59.83</v>
      </c>
      <c r="E341" s="18">
        <v>16.649999999999999</v>
      </c>
      <c r="F341" s="26">
        <f>G341/(L341/100)</f>
        <v>0.27183762232693004</v>
      </c>
      <c r="G341" s="18">
        <v>0.3</v>
      </c>
      <c r="H341" s="18">
        <v>49.1</v>
      </c>
      <c r="I341" s="18">
        <v>10.43</v>
      </c>
      <c r="J341" s="18">
        <v>17.43</v>
      </c>
      <c r="K341" s="37">
        <f t="shared" si="87"/>
        <v>1.6326583923539344</v>
      </c>
      <c r="L341" s="18">
        <v>110.36</v>
      </c>
      <c r="M341" s="18">
        <v>33.92</v>
      </c>
      <c r="N341" s="18">
        <v>1.8</v>
      </c>
      <c r="O341" s="18">
        <v>0.33</v>
      </c>
      <c r="P341" s="18">
        <f>K341/O341</f>
        <v>4.9474496737998006</v>
      </c>
      <c r="Q341" s="18">
        <v>4.82</v>
      </c>
      <c r="R341" s="18">
        <v>2.11</v>
      </c>
      <c r="S341" s="18">
        <v>0.63</v>
      </c>
      <c r="T341" s="18">
        <v>2.29</v>
      </c>
      <c r="U341" s="18">
        <v>0.08</v>
      </c>
      <c r="V341" s="18">
        <v>80.02</v>
      </c>
      <c r="X341" s="15">
        <f t="shared" si="80"/>
        <v>290</v>
      </c>
      <c r="Y341" s="15">
        <f t="shared" si="81"/>
        <v>324</v>
      </c>
      <c r="Z341" s="15">
        <f t="shared" si="82"/>
        <v>189</v>
      </c>
      <c r="AA341" s="15">
        <f t="shared" si="83"/>
        <v>251</v>
      </c>
      <c r="AB341" s="15">
        <f t="shared" si="84"/>
        <v>318</v>
      </c>
      <c r="AC341" s="24">
        <f t="shared" si="85"/>
        <v>274.39999999999998</v>
      </c>
      <c r="AD341" s="15">
        <f t="shared" si="86"/>
        <v>332</v>
      </c>
    </row>
    <row r="342" spans="1:30" x14ac:dyDescent="0.25">
      <c r="A342" s="21" t="s">
        <v>200</v>
      </c>
      <c r="B342" s="21">
        <v>21507</v>
      </c>
      <c r="C342" s="22">
        <v>5905</v>
      </c>
      <c r="D342" s="14">
        <v>79.78</v>
      </c>
      <c r="E342" s="14">
        <v>48.71</v>
      </c>
      <c r="F342" s="35">
        <f>G342/(L342/100)</f>
        <v>0.44513861772745011</v>
      </c>
      <c r="G342" s="14">
        <v>0.56999999999999995</v>
      </c>
      <c r="H342" s="14">
        <v>72.260000000000005</v>
      </c>
      <c r="I342" s="14">
        <v>7</v>
      </c>
      <c r="J342" s="14">
        <v>8.77</v>
      </c>
      <c r="K342" s="12">
        <f t="shared" si="87"/>
        <v>0.91385468636306733</v>
      </c>
      <c r="L342" s="14">
        <v>128.05000000000001</v>
      </c>
      <c r="M342" s="14">
        <v>67.41</v>
      </c>
      <c r="N342" s="14">
        <v>1.17</v>
      </c>
      <c r="O342" s="14">
        <v>0.11</v>
      </c>
      <c r="P342" s="18">
        <f>K342/O342</f>
        <v>8.3077698760278853</v>
      </c>
      <c r="Q342" s="14">
        <v>4.88</v>
      </c>
      <c r="R342" s="14">
        <v>2.06</v>
      </c>
      <c r="S342" s="14">
        <v>1.3</v>
      </c>
      <c r="T342" s="14">
        <v>2.63</v>
      </c>
      <c r="U342" s="14">
        <v>-1.1599999999999999</v>
      </c>
      <c r="V342" s="14">
        <v>94.12</v>
      </c>
      <c r="X342" s="15">
        <f t="shared" si="80"/>
        <v>346</v>
      </c>
      <c r="Y342" s="15">
        <f t="shared" si="81"/>
        <v>280</v>
      </c>
      <c r="Z342" s="15">
        <f t="shared" si="82"/>
        <v>222</v>
      </c>
      <c r="AA342" s="15">
        <f t="shared" si="83"/>
        <v>329</v>
      </c>
      <c r="AB342" s="15">
        <f t="shared" si="84"/>
        <v>206</v>
      </c>
      <c r="AC342" s="24">
        <f t="shared" si="85"/>
        <v>276.60000000000002</v>
      </c>
      <c r="AD342" s="15">
        <f t="shared" si="86"/>
        <v>333</v>
      </c>
    </row>
    <row r="343" spans="1:30" x14ac:dyDescent="0.25">
      <c r="A343" s="15" t="s">
        <v>71</v>
      </c>
      <c r="B343" s="15">
        <v>66044</v>
      </c>
      <c r="C343" s="33">
        <v>524</v>
      </c>
      <c r="D343" s="18">
        <v>6.16</v>
      </c>
      <c r="E343" s="18">
        <v>1.1399999999999999</v>
      </c>
      <c r="F343" s="26">
        <v>0.01</v>
      </c>
      <c r="G343" s="18">
        <v>0</v>
      </c>
      <c r="H343" s="18">
        <v>5.4</v>
      </c>
      <c r="I343" s="18">
        <v>0.71</v>
      </c>
      <c r="J343" s="18">
        <v>11.57</v>
      </c>
      <c r="K343" s="37">
        <f t="shared" si="87"/>
        <v>0.87719298245614052</v>
      </c>
      <c r="L343" s="18">
        <v>0</v>
      </c>
      <c r="M343" s="18">
        <v>21.03</v>
      </c>
      <c r="N343" s="18">
        <v>0</v>
      </c>
      <c r="O343" s="18">
        <v>0.18</v>
      </c>
      <c r="P343" s="18">
        <f>K343/O343</f>
        <v>4.8732943469785583</v>
      </c>
      <c r="Q343" s="18">
        <v>4.66</v>
      </c>
      <c r="R343" s="18">
        <v>0</v>
      </c>
      <c r="S343" s="18">
        <v>1.21</v>
      </c>
      <c r="T343" s="18">
        <v>-0.3</v>
      </c>
      <c r="U343" s="18">
        <v>0.01</v>
      </c>
      <c r="V343" s="18">
        <v>59.58</v>
      </c>
      <c r="X343" s="15">
        <f t="shared" si="80"/>
        <v>307</v>
      </c>
      <c r="Y343" s="15">
        <f t="shared" si="81"/>
        <v>355</v>
      </c>
      <c r="Z343" s="15">
        <f t="shared" si="82"/>
        <v>354</v>
      </c>
      <c r="AA343" s="15">
        <f t="shared" si="83"/>
        <v>43</v>
      </c>
      <c r="AB343" s="15">
        <f t="shared" si="84"/>
        <v>349</v>
      </c>
      <c r="AC343" s="24">
        <f t="shared" si="85"/>
        <v>281.60000000000002</v>
      </c>
      <c r="AD343" s="15">
        <f t="shared" si="86"/>
        <v>334</v>
      </c>
    </row>
    <row r="344" spans="1:30" x14ac:dyDescent="0.25">
      <c r="A344" s="21" t="s">
        <v>126</v>
      </c>
      <c r="B344" s="21">
        <v>3056</v>
      </c>
      <c r="C344" s="22">
        <v>1472</v>
      </c>
      <c r="D344" s="14">
        <v>9.75</v>
      </c>
      <c r="E344" s="14">
        <v>1.94</v>
      </c>
      <c r="F344" s="35">
        <f t="shared" ref="F344:F353" si="89">G344/(L344/100)</f>
        <v>0</v>
      </c>
      <c r="G344" s="14">
        <v>0</v>
      </c>
      <c r="H344" s="14">
        <v>7.74</v>
      </c>
      <c r="I344" s="14">
        <v>1.99</v>
      </c>
      <c r="J344" s="14">
        <v>20.46</v>
      </c>
      <c r="K344" s="26">
        <f t="shared" si="87"/>
        <v>0</v>
      </c>
      <c r="L344" s="14">
        <v>3.29</v>
      </c>
      <c r="M344" s="14">
        <v>25.09</v>
      </c>
      <c r="N344" s="14">
        <v>0.03</v>
      </c>
      <c r="O344" s="14">
        <v>0.71</v>
      </c>
      <c r="P344" s="18"/>
      <c r="Q344" s="14">
        <v>7.44</v>
      </c>
      <c r="R344" s="14">
        <v>1.69</v>
      </c>
      <c r="S344" s="14">
        <v>0.1</v>
      </c>
      <c r="T344" s="14">
        <v>2.79</v>
      </c>
      <c r="U344" s="14">
        <v>0.26</v>
      </c>
      <c r="V344" s="14">
        <v>79.44</v>
      </c>
      <c r="X344" s="15">
        <f t="shared" si="80"/>
        <v>258</v>
      </c>
      <c r="Y344" s="15">
        <f t="shared" si="81"/>
        <v>262</v>
      </c>
      <c r="Z344" s="15">
        <f t="shared" si="82"/>
        <v>310</v>
      </c>
      <c r="AA344" s="15">
        <f t="shared" si="83"/>
        <v>243</v>
      </c>
      <c r="AB344" s="15">
        <f t="shared" si="84"/>
        <v>344</v>
      </c>
      <c r="AC344" s="24">
        <f t="shared" si="85"/>
        <v>283.39999999999998</v>
      </c>
      <c r="AD344" s="15">
        <f t="shared" si="86"/>
        <v>335</v>
      </c>
    </row>
    <row r="345" spans="1:30" x14ac:dyDescent="0.25">
      <c r="A345" s="15" t="s">
        <v>19</v>
      </c>
      <c r="B345" s="15">
        <v>23411</v>
      </c>
      <c r="C345" s="33">
        <v>1516</v>
      </c>
      <c r="D345" s="18">
        <v>7.67</v>
      </c>
      <c r="E345" s="18">
        <v>0.79</v>
      </c>
      <c r="F345" s="26">
        <f t="shared" si="89"/>
        <v>7.1880391029327199E-3</v>
      </c>
      <c r="G345" s="18">
        <v>0.01</v>
      </c>
      <c r="H345" s="18">
        <v>6.97</v>
      </c>
      <c r="I345" s="18">
        <v>0.69</v>
      </c>
      <c r="J345" s="18">
        <v>9.06</v>
      </c>
      <c r="K345" s="37">
        <f t="shared" si="87"/>
        <v>0.90987836745983797</v>
      </c>
      <c r="L345" s="18">
        <v>139.12</v>
      </c>
      <c r="M345" s="18">
        <v>11.35</v>
      </c>
      <c r="N345" s="18">
        <v>1.82</v>
      </c>
      <c r="O345" s="18">
        <v>-0.2</v>
      </c>
      <c r="P345" s="18">
        <v>5</v>
      </c>
      <c r="Q345" s="18">
        <v>7.62</v>
      </c>
      <c r="R345" s="18">
        <v>2.19</v>
      </c>
      <c r="S345" s="18">
        <v>0.11</v>
      </c>
      <c r="T345" s="18">
        <v>2.64</v>
      </c>
      <c r="U345" s="18">
        <v>0.04</v>
      </c>
      <c r="V345" s="18">
        <v>96.2</v>
      </c>
      <c r="X345" s="15">
        <f t="shared" si="80"/>
        <v>299</v>
      </c>
      <c r="Y345" s="15">
        <f t="shared" si="81"/>
        <v>278</v>
      </c>
      <c r="Z345" s="15">
        <f t="shared" si="82"/>
        <v>161</v>
      </c>
      <c r="AA345" s="15">
        <f t="shared" si="83"/>
        <v>334</v>
      </c>
      <c r="AB345" s="15">
        <f t="shared" si="84"/>
        <v>354</v>
      </c>
      <c r="AC345" s="24">
        <f t="shared" si="85"/>
        <v>285.2</v>
      </c>
      <c r="AD345" s="15">
        <f t="shared" si="86"/>
        <v>336</v>
      </c>
    </row>
    <row r="346" spans="1:30" x14ac:dyDescent="0.25">
      <c r="A346" s="15" t="s">
        <v>78</v>
      </c>
      <c r="B346" s="15">
        <v>20629</v>
      </c>
      <c r="C346" s="33">
        <v>2011</v>
      </c>
      <c r="D346" s="18">
        <v>18.399999999999999</v>
      </c>
      <c r="E346" s="18">
        <v>4.66</v>
      </c>
      <c r="F346" s="26">
        <f t="shared" si="89"/>
        <v>3.7724460540214277E-2</v>
      </c>
      <c r="G346" s="18">
        <v>0.15</v>
      </c>
      <c r="H346" s="18">
        <v>15.91</v>
      </c>
      <c r="I346" s="18">
        <v>2.2799999999999998</v>
      </c>
      <c r="J346" s="18">
        <v>12.37</v>
      </c>
      <c r="K346" s="37">
        <f t="shared" si="87"/>
        <v>0.80953777983292441</v>
      </c>
      <c r="L346" s="18">
        <v>397.62</v>
      </c>
      <c r="M346" s="18">
        <v>29.31</v>
      </c>
      <c r="N346" s="18">
        <v>3.28</v>
      </c>
      <c r="O346" s="18">
        <v>0.82</v>
      </c>
      <c r="P346" s="18">
        <f>K346/O346</f>
        <v>0.9872411949182005</v>
      </c>
      <c r="Q346" s="18">
        <v>5.86</v>
      </c>
      <c r="R346" s="18">
        <v>2.12</v>
      </c>
      <c r="S346" s="18">
        <v>0.67</v>
      </c>
      <c r="T346" s="18">
        <v>2.42</v>
      </c>
      <c r="U346" s="18">
        <v>-0.16</v>
      </c>
      <c r="V346" s="18">
        <v>84.55</v>
      </c>
      <c r="X346" s="15">
        <f t="shared" si="80"/>
        <v>315</v>
      </c>
      <c r="Y346" s="15">
        <f t="shared" si="81"/>
        <v>312</v>
      </c>
      <c r="Z346" s="15">
        <f t="shared" si="82"/>
        <v>183</v>
      </c>
      <c r="AA346" s="15">
        <f t="shared" si="83"/>
        <v>291</v>
      </c>
      <c r="AB346" s="15">
        <f t="shared" si="84"/>
        <v>329</v>
      </c>
      <c r="AC346" s="24">
        <f t="shared" si="85"/>
        <v>286</v>
      </c>
      <c r="AD346" s="15">
        <f t="shared" si="86"/>
        <v>337</v>
      </c>
    </row>
    <row r="347" spans="1:30" x14ac:dyDescent="0.25">
      <c r="A347" s="15" t="s">
        <v>9</v>
      </c>
      <c r="B347" s="15">
        <v>15616</v>
      </c>
      <c r="C347" s="33">
        <v>369</v>
      </c>
      <c r="D347" s="18">
        <v>2.46</v>
      </c>
      <c r="E347" s="18">
        <v>0.39</v>
      </c>
      <c r="F347" s="26">
        <f t="shared" si="89"/>
        <v>2.1925016443762334E-2</v>
      </c>
      <c r="G347" s="18">
        <v>0.01</v>
      </c>
      <c r="H347" s="18">
        <v>1.89</v>
      </c>
      <c r="I347" s="18">
        <v>0.56999999999999995</v>
      </c>
      <c r="J347" s="18">
        <v>23.28</v>
      </c>
      <c r="K347" s="37">
        <v>2</v>
      </c>
      <c r="L347" s="18">
        <v>45.61</v>
      </c>
      <c r="M347" s="18">
        <v>20.46</v>
      </c>
      <c r="N347" s="18">
        <v>2.08</v>
      </c>
      <c r="O347" s="18">
        <v>0.39</v>
      </c>
      <c r="P347" s="18">
        <f>K347/O347</f>
        <v>5.1282051282051277</v>
      </c>
      <c r="Q347" s="18">
        <v>8.25</v>
      </c>
      <c r="R347" s="18">
        <v>2.2000000000000002</v>
      </c>
      <c r="S347" s="18">
        <v>0.11</v>
      </c>
      <c r="T347" s="18">
        <v>3.03</v>
      </c>
      <c r="U347" s="18">
        <v>-1.82</v>
      </c>
      <c r="V347" s="18">
        <v>151.43</v>
      </c>
      <c r="X347" s="15">
        <f t="shared" si="80"/>
        <v>351</v>
      </c>
      <c r="Y347" s="15">
        <f t="shared" si="81"/>
        <v>219</v>
      </c>
      <c r="Z347" s="15">
        <f t="shared" si="82"/>
        <v>157</v>
      </c>
      <c r="AA347" s="15">
        <f t="shared" si="83"/>
        <v>354</v>
      </c>
      <c r="AB347" s="15">
        <f t="shared" si="84"/>
        <v>350</v>
      </c>
      <c r="AC347" s="24">
        <f t="shared" si="85"/>
        <v>286.2</v>
      </c>
      <c r="AD347" s="15">
        <f t="shared" si="86"/>
        <v>338</v>
      </c>
    </row>
    <row r="348" spans="1:30" x14ac:dyDescent="0.25">
      <c r="A348" s="21" t="s">
        <v>233</v>
      </c>
      <c r="B348" s="21">
        <v>4847</v>
      </c>
      <c r="C348" s="22">
        <v>1055</v>
      </c>
      <c r="D348" s="14">
        <v>10.23</v>
      </c>
      <c r="E348" s="14">
        <v>3.02</v>
      </c>
      <c r="F348" s="23">
        <f t="shared" si="89"/>
        <v>1.8964536317087045E-2</v>
      </c>
      <c r="G348" s="14">
        <v>0.03</v>
      </c>
      <c r="H348" s="14">
        <v>9.19</v>
      </c>
      <c r="I348" s="14">
        <v>1.03</v>
      </c>
      <c r="J348" s="14">
        <v>10.11</v>
      </c>
      <c r="K348" s="12">
        <f t="shared" ref="K348:K354" si="90">(F348/E348)*100</f>
        <v>0.62796477871149148</v>
      </c>
      <c r="L348" s="14">
        <v>158.19</v>
      </c>
      <c r="M348" s="14">
        <v>32.909999999999997</v>
      </c>
      <c r="N348" s="14">
        <v>0.87</v>
      </c>
      <c r="O348" s="14">
        <v>0.67</v>
      </c>
      <c r="P348" s="13">
        <f>K348/O348</f>
        <v>0.93726086374849471</v>
      </c>
      <c r="Q348" s="14">
        <v>6.18</v>
      </c>
      <c r="R348" s="14">
        <v>1.97</v>
      </c>
      <c r="S348" s="14">
        <v>0.12</v>
      </c>
      <c r="T348" s="14">
        <v>3.1</v>
      </c>
      <c r="U348" s="14">
        <v>-0.24</v>
      </c>
      <c r="V348" s="14">
        <v>97.63</v>
      </c>
      <c r="X348" s="15">
        <f t="shared" si="80"/>
        <v>321</v>
      </c>
      <c r="Y348" s="15">
        <f t="shared" si="81"/>
        <v>204</v>
      </c>
      <c r="Z348" s="15">
        <f t="shared" si="82"/>
        <v>255</v>
      </c>
      <c r="AA348" s="15">
        <f t="shared" si="83"/>
        <v>337</v>
      </c>
      <c r="AB348" s="15">
        <f t="shared" si="84"/>
        <v>321</v>
      </c>
      <c r="AC348" s="24">
        <f t="shared" si="85"/>
        <v>287.60000000000002</v>
      </c>
      <c r="AD348" s="15">
        <f t="shared" si="86"/>
        <v>339</v>
      </c>
    </row>
    <row r="349" spans="1:30" x14ac:dyDescent="0.25">
      <c r="A349" s="21" t="s">
        <v>148</v>
      </c>
      <c r="B349" s="21">
        <v>66371</v>
      </c>
      <c r="C349" s="21">
        <v>513</v>
      </c>
      <c r="D349" s="14">
        <v>1.98</v>
      </c>
      <c r="E349" s="14">
        <v>0.44</v>
      </c>
      <c r="F349" s="35">
        <f t="shared" si="89"/>
        <v>1.1138338159946536E-2</v>
      </c>
      <c r="G349" s="14">
        <v>0.01</v>
      </c>
      <c r="H349" s="14">
        <v>1.62</v>
      </c>
      <c r="I349" s="14">
        <v>0.37</v>
      </c>
      <c r="J349" s="14">
        <v>18.510000000000002</v>
      </c>
      <c r="K349" s="26">
        <f t="shared" si="90"/>
        <v>2.5314404908969403</v>
      </c>
      <c r="L349" s="14">
        <v>89.78</v>
      </c>
      <c r="M349" s="14">
        <v>27.27</v>
      </c>
      <c r="N349" s="14">
        <v>1.2</v>
      </c>
      <c r="O349" s="14">
        <v>1.9</v>
      </c>
      <c r="P349" s="18">
        <f>K349/O349</f>
        <v>1.3323371004720739</v>
      </c>
      <c r="Q349" s="14">
        <v>9.73</v>
      </c>
      <c r="R349" s="14">
        <v>1.82</v>
      </c>
      <c r="S349" s="14">
        <v>0.15</v>
      </c>
      <c r="T349" s="14">
        <v>3.62</v>
      </c>
      <c r="U349" s="14">
        <v>-0.93</v>
      </c>
      <c r="V349" s="14">
        <v>109.4</v>
      </c>
      <c r="X349" s="15">
        <f t="shared" si="80"/>
        <v>341</v>
      </c>
      <c r="Y349" s="15">
        <f t="shared" si="81"/>
        <v>116</v>
      </c>
      <c r="Z349" s="15">
        <f t="shared" si="82"/>
        <v>298</v>
      </c>
      <c r="AA349" s="15">
        <f t="shared" si="83"/>
        <v>348</v>
      </c>
      <c r="AB349" s="15">
        <f t="shared" si="84"/>
        <v>336</v>
      </c>
      <c r="AC349" s="24">
        <f t="shared" si="85"/>
        <v>287.8</v>
      </c>
      <c r="AD349" s="15">
        <f t="shared" si="86"/>
        <v>340</v>
      </c>
    </row>
    <row r="350" spans="1:30" x14ac:dyDescent="0.25">
      <c r="A350" s="21" t="s">
        <v>158</v>
      </c>
      <c r="B350" s="21">
        <v>67845</v>
      </c>
      <c r="C350" s="21">
        <v>244</v>
      </c>
      <c r="D350" s="14">
        <v>2.93</v>
      </c>
      <c r="E350" s="14">
        <v>0.53</v>
      </c>
      <c r="F350" s="35">
        <f t="shared" si="89"/>
        <v>0</v>
      </c>
      <c r="G350" s="14">
        <v>0</v>
      </c>
      <c r="H350" s="14">
        <v>2.19</v>
      </c>
      <c r="I350" s="14">
        <v>0.74</v>
      </c>
      <c r="J350" s="14">
        <v>25.11</v>
      </c>
      <c r="K350" s="26">
        <f t="shared" si="90"/>
        <v>0</v>
      </c>
      <c r="L350" s="14">
        <v>14.47</v>
      </c>
      <c r="M350" s="14">
        <v>24.37</v>
      </c>
      <c r="N350" s="14">
        <v>0.13</v>
      </c>
      <c r="O350" s="14">
        <v>0.74</v>
      </c>
      <c r="P350" s="18"/>
      <c r="Q350" s="14">
        <v>5.52</v>
      </c>
      <c r="R350" s="14">
        <v>1.91</v>
      </c>
      <c r="S350" s="14">
        <v>0.44</v>
      </c>
      <c r="T350" s="14">
        <v>2.08</v>
      </c>
      <c r="U350" s="14">
        <v>0.08</v>
      </c>
      <c r="V350" s="14">
        <v>74.37</v>
      </c>
      <c r="X350" s="15">
        <f t="shared" si="80"/>
        <v>290</v>
      </c>
      <c r="Y350" s="15">
        <f t="shared" si="81"/>
        <v>338</v>
      </c>
      <c r="Z350" s="15">
        <f t="shared" si="82"/>
        <v>274</v>
      </c>
      <c r="AA350" s="15">
        <f t="shared" si="83"/>
        <v>193</v>
      </c>
      <c r="AB350" s="15">
        <f t="shared" si="84"/>
        <v>346</v>
      </c>
      <c r="AC350" s="24">
        <f t="shared" si="85"/>
        <v>288.2</v>
      </c>
      <c r="AD350" s="15">
        <f t="shared" si="86"/>
        <v>341</v>
      </c>
    </row>
    <row r="351" spans="1:30" x14ac:dyDescent="0.25">
      <c r="A351" s="21" t="s">
        <v>105</v>
      </c>
      <c r="B351" s="21">
        <v>13814</v>
      </c>
      <c r="C351" s="22">
        <v>2347</v>
      </c>
      <c r="D351" s="14">
        <v>23.5</v>
      </c>
      <c r="E351" s="14">
        <v>10.47</v>
      </c>
      <c r="F351" s="35">
        <f t="shared" si="89"/>
        <v>8.5738782509288361E-2</v>
      </c>
      <c r="G351" s="14">
        <v>0.03</v>
      </c>
      <c r="H351" s="14">
        <v>21.54</v>
      </c>
      <c r="I351" s="14">
        <v>2.0299999999999998</v>
      </c>
      <c r="J351" s="14">
        <v>8.66</v>
      </c>
      <c r="K351" s="26">
        <f t="shared" si="90"/>
        <v>0.81889954641154117</v>
      </c>
      <c r="L351" s="14">
        <v>34.99</v>
      </c>
      <c r="M351" s="14">
        <v>48.58</v>
      </c>
      <c r="N351" s="14">
        <v>0.26</v>
      </c>
      <c r="O351" s="14">
        <v>-7.0000000000000007E-2</v>
      </c>
      <c r="P351" s="18">
        <v>5</v>
      </c>
      <c r="Q351" s="14">
        <v>3.76</v>
      </c>
      <c r="R351" s="14">
        <v>1.87</v>
      </c>
      <c r="S351" s="14">
        <v>0.11</v>
      </c>
      <c r="T351" s="14">
        <v>2.58</v>
      </c>
      <c r="U351" s="14">
        <v>0.14000000000000001</v>
      </c>
      <c r="V351" s="14">
        <v>92.01</v>
      </c>
      <c r="X351" s="15">
        <f t="shared" si="80"/>
        <v>285</v>
      </c>
      <c r="Y351" s="15">
        <f t="shared" si="81"/>
        <v>287</v>
      </c>
      <c r="Z351" s="15">
        <f t="shared" si="82"/>
        <v>288</v>
      </c>
      <c r="AA351" s="15">
        <f t="shared" si="83"/>
        <v>326</v>
      </c>
      <c r="AB351" s="15">
        <f t="shared" si="84"/>
        <v>273</v>
      </c>
      <c r="AC351" s="24">
        <f t="shared" si="85"/>
        <v>291.8</v>
      </c>
      <c r="AD351" s="15">
        <f t="shared" si="86"/>
        <v>342</v>
      </c>
    </row>
    <row r="352" spans="1:30" x14ac:dyDescent="0.25">
      <c r="A352" s="15" t="s">
        <v>81</v>
      </c>
      <c r="B352" s="15">
        <v>6341</v>
      </c>
      <c r="C352" s="33">
        <v>1853</v>
      </c>
      <c r="D352" s="18">
        <v>11.7</v>
      </c>
      <c r="E352" s="18">
        <v>2.74</v>
      </c>
      <c r="F352" s="26">
        <f t="shared" si="89"/>
        <v>2.1530842932500807E-2</v>
      </c>
      <c r="G352" s="18">
        <v>0.04</v>
      </c>
      <c r="H352" s="18">
        <v>8.36</v>
      </c>
      <c r="I352" s="18">
        <v>3.33</v>
      </c>
      <c r="J352" s="18">
        <v>28.47</v>
      </c>
      <c r="K352" s="37">
        <f t="shared" si="90"/>
        <v>0.78579718731754766</v>
      </c>
      <c r="L352" s="18">
        <v>185.78</v>
      </c>
      <c r="M352" s="18">
        <v>32.85</v>
      </c>
      <c r="N352" s="18">
        <v>1.47</v>
      </c>
      <c r="O352" s="18">
        <v>1.64</v>
      </c>
      <c r="P352" s="18">
        <f>K352/O352</f>
        <v>0.47914462641313887</v>
      </c>
      <c r="Q352" s="18">
        <v>7.4</v>
      </c>
      <c r="R352" s="18">
        <v>1.94</v>
      </c>
      <c r="S352" s="18">
        <v>0.22</v>
      </c>
      <c r="T352" s="18">
        <v>3.11</v>
      </c>
      <c r="U352" s="18">
        <v>-0.48</v>
      </c>
      <c r="V352" s="18">
        <v>98.56</v>
      </c>
      <c r="X352" s="15">
        <f t="shared" si="80"/>
        <v>332</v>
      </c>
      <c r="Y352" s="15">
        <f t="shared" si="81"/>
        <v>203</v>
      </c>
      <c r="Z352" s="15">
        <f t="shared" si="82"/>
        <v>268</v>
      </c>
      <c r="AA352" s="15">
        <f t="shared" si="83"/>
        <v>338</v>
      </c>
      <c r="AB352" s="15">
        <f t="shared" si="84"/>
        <v>322</v>
      </c>
      <c r="AC352" s="24">
        <f t="shared" si="85"/>
        <v>292.60000000000002</v>
      </c>
      <c r="AD352" s="15">
        <f t="shared" si="86"/>
        <v>343</v>
      </c>
    </row>
    <row r="353" spans="1:30" x14ac:dyDescent="0.25">
      <c r="A353" s="21" t="s">
        <v>257</v>
      </c>
      <c r="B353" s="21">
        <v>67683</v>
      </c>
      <c r="C353" s="22">
        <v>1956</v>
      </c>
      <c r="D353" s="14">
        <v>40</v>
      </c>
      <c r="E353" s="14">
        <v>10.01</v>
      </c>
      <c r="F353" s="23">
        <f t="shared" si="89"/>
        <v>5.6144728633811591E-2</v>
      </c>
      <c r="G353" s="14">
        <v>0.09</v>
      </c>
      <c r="H353" s="14">
        <v>34.39</v>
      </c>
      <c r="I353" s="14">
        <v>5.57</v>
      </c>
      <c r="J353" s="14">
        <v>13.93</v>
      </c>
      <c r="K353" s="12">
        <f t="shared" si="90"/>
        <v>0.56088639993817768</v>
      </c>
      <c r="L353" s="14">
        <v>160.30000000000001</v>
      </c>
      <c r="M353" s="14">
        <v>29.11</v>
      </c>
      <c r="N353" s="14">
        <v>0.92</v>
      </c>
      <c r="O353" s="14">
        <v>0.26</v>
      </c>
      <c r="P353" s="13">
        <f>K353/O353</f>
        <v>2.1572553843776063</v>
      </c>
      <c r="Q353" s="14">
        <v>4.8600000000000003</v>
      </c>
      <c r="R353" s="14">
        <v>1.87</v>
      </c>
      <c r="S353" s="14">
        <v>0.56999999999999995</v>
      </c>
      <c r="T353" s="14">
        <v>2.06</v>
      </c>
      <c r="U353" s="14">
        <v>0.04</v>
      </c>
      <c r="V353" s="14">
        <v>76.319999999999993</v>
      </c>
      <c r="X353" s="15">
        <f t="shared" si="80"/>
        <v>299</v>
      </c>
      <c r="Y353" s="15">
        <f t="shared" si="81"/>
        <v>340</v>
      </c>
      <c r="Z353" s="15">
        <f t="shared" si="82"/>
        <v>288</v>
      </c>
      <c r="AA353" s="15">
        <f t="shared" si="83"/>
        <v>213</v>
      </c>
      <c r="AB353" s="15">
        <f t="shared" si="84"/>
        <v>331</v>
      </c>
      <c r="AC353" s="24">
        <f t="shared" si="85"/>
        <v>294.2</v>
      </c>
      <c r="AD353" s="15">
        <f t="shared" si="86"/>
        <v>344</v>
      </c>
    </row>
    <row r="354" spans="1:30" x14ac:dyDescent="0.25">
      <c r="A354" s="21" t="s">
        <v>212</v>
      </c>
      <c r="B354" s="21">
        <v>61412</v>
      </c>
      <c r="C354" s="21">
        <v>43</v>
      </c>
      <c r="D354" s="14">
        <v>0.14000000000000001</v>
      </c>
      <c r="E354" s="14">
        <v>0.03</v>
      </c>
      <c r="F354" s="35">
        <v>0</v>
      </c>
      <c r="G354" s="14">
        <v>0</v>
      </c>
      <c r="H354" s="14">
        <v>0.13</v>
      </c>
      <c r="I354" s="14">
        <v>0.02</v>
      </c>
      <c r="J354" s="14">
        <v>11.52</v>
      </c>
      <c r="K354" s="12">
        <f t="shared" si="90"/>
        <v>0</v>
      </c>
      <c r="L354" s="14">
        <v>0</v>
      </c>
      <c r="M354" s="14">
        <v>26.52</v>
      </c>
      <c r="N354" s="14">
        <v>0</v>
      </c>
      <c r="O354" s="14">
        <v>0</v>
      </c>
      <c r="P354" s="13"/>
      <c r="Q354" s="14">
        <v>9.01</v>
      </c>
      <c r="R354" s="14">
        <v>0.09</v>
      </c>
      <c r="S354" s="14">
        <v>0.24</v>
      </c>
      <c r="T354" s="14">
        <v>2.4300000000000002</v>
      </c>
      <c r="U354" s="14">
        <v>0.33</v>
      </c>
      <c r="V354" s="14">
        <v>79.959999999999994</v>
      </c>
      <c r="X354" s="15">
        <f t="shared" si="80"/>
        <v>230</v>
      </c>
      <c r="Y354" s="15">
        <f t="shared" si="81"/>
        <v>305</v>
      </c>
      <c r="Z354" s="15">
        <f t="shared" si="82"/>
        <v>352</v>
      </c>
      <c r="AA354" s="15">
        <f t="shared" si="83"/>
        <v>250</v>
      </c>
      <c r="AB354" s="15">
        <f t="shared" si="84"/>
        <v>339</v>
      </c>
      <c r="AC354" s="24">
        <f t="shared" si="85"/>
        <v>295.2</v>
      </c>
      <c r="AD354" s="15">
        <f t="shared" si="86"/>
        <v>345</v>
      </c>
    </row>
    <row r="355" spans="1:30" x14ac:dyDescent="0.25">
      <c r="A355" s="15" t="s">
        <v>33</v>
      </c>
      <c r="B355" s="15">
        <v>10845</v>
      </c>
      <c r="C355" s="33">
        <v>213</v>
      </c>
      <c r="D355" s="18">
        <v>0.13</v>
      </c>
      <c r="E355" s="18">
        <v>0.03</v>
      </c>
      <c r="F355" s="26">
        <f>G355/(L355/100)</f>
        <v>2.3945786738823307E-3</v>
      </c>
      <c r="G355" s="18">
        <v>0.01</v>
      </c>
      <c r="H355" s="18">
        <v>0.12</v>
      </c>
      <c r="I355" s="18">
        <v>0.01</v>
      </c>
      <c r="J355" s="18">
        <v>8</v>
      </c>
      <c r="K355" s="37">
        <v>3</v>
      </c>
      <c r="L355" s="18">
        <v>417.61</v>
      </c>
      <c r="M355" s="18">
        <v>27.51</v>
      </c>
      <c r="N355" s="18">
        <v>10</v>
      </c>
      <c r="O355" s="18">
        <v>0</v>
      </c>
      <c r="P355" s="18">
        <v>4</v>
      </c>
      <c r="Q355" s="18">
        <v>9.89</v>
      </c>
      <c r="R355" s="18">
        <v>0.95</v>
      </c>
      <c r="S355" s="18">
        <v>0</v>
      </c>
      <c r="T355" s="18">
        <v>3.72</v>
      </c>
      <c r="U355" s="18">
        <v>-1.9</v>
      </c>
      <c r="V355" s="18">
        <v>147.6</v>
      </c>
      <c r="X355" s="15">
        <f t="shared" si="80"/>
        <v>352</v>
      </c>
      <c r="Y355" s="15">
        <f t="shared" si="81"/>
        <v>104</v>
      </c>
      <c r="Z355" s="15">
        <f t="shared" si="82"/>
        <v>340</v>
      </c>
      <c r="AA355" s="15">
        <f t="shared" si="83"/>
        <v>353</v>
      </c>
      <c r="AB355" s="15">
        <f t="shared" si="84"/>
        <v>334</v>
      </c>
      <c r="AC355" s="24">
        <f t="shared" si="85"/>
        <v>296.60000000000002</v>
      </c>
      <c r="AD355" s="15">
        <f t="shared" si="86"/>
        <v>346</v>
      </c>
    </row>
    <row r="356" spans="1:30" x14ac:dyDescent="0.25">
      <c r="A356" s="15" t="s">
        <v>50</v>
      </c>
      <c r="B356" s="15">
        <v>61265</v>
      </c>
      <c r="C356" s="33">
        <v>155</v>
      </c>
      <c r="D356" s="18">
        <v>0.99</v>
      </c>
      <c r="E356" s="18">
        <v>0.32</v>
      </c>
      <c r="F356" s="26">
        <f>G356/(L356/100)</f>
        <v>0</v>
      </c>
      <c r="G356" s="18">
        <v>0</v>
      </c>
      <c r="H356" s="18">
        <v>0.78</v>
      </c>
      <c r="I356" s="18">
        <v>0.21</v>
      </c>
      <c r="J356" s="18">
        <v>21.13</v>
      </c>
      <c r="K356" s="37">
        <f t="shared" ref="K356:K364" si="91">(F356/E356)*100</f>
        <v>0</v>
      </c>
      <c r="L356" s="18">
        <v>15.44</v>
      </c>
      <c r="M356" s="18">
        <v>40.81</v>
      </c>
      <c r="N356" s="18">
        <v>0.41</v>
      </c>
      <c r="O356" s="18">
        <v>-0.03</v>
      </c>
      <c r="P356" s="18">
        <f>K356/O356</f>
        <v>0</v>
      </c>
      <c r="Q356" s="18">
        <v>5.97</v>
      </c>
      <c r="R356" s="18">
        <v>1.9</v>
      </c>
      <c r="S356" s="18">
        <v>0.5</v>
      </c>
      <c r="T356" s="18">
        <v>2.86</v>
      </c>
      <c r="U356" s="18">
        <v>-0.31</v>
      </c>
      <c r="V356" s="18">
        <v>97.49</v>
      </c>
      <c r="X356" s="15">
        <f t="shared" si="80"/>
        <v>323</v>
      </c>
      <c r="Y356" s="15">
        <f t="shared" si="81"/>
        <v>248</v>
      </c>
      <c r="Z356" s="15">
        <f t="shared" si="82"/>
        <v>279</v>
      </c>
      <c r="AA356" s="15">
        <f t="shared" si="83"/>
        <v>336</v>
      </c>
      <c r="AB356" s="15">
        <f t="shared" si="84"/>
        <v>298</v>
      </c>
      <c r="AC356" s="24">
        <f t="shared" si="85"/>
        <v>296.8</v>
      </c>
      <c r="AD356" s="15">
        <f t="shared" si="86"/>
        <v>347</v>
      </c>
    </row>
    <row r="357" spans="1:30" x14ac:dyDescent="0.25">
      <c r="A357" s="21" t="s">
        <v>178</v>
      </c>
      <c r="B357" s="21">
        <v>15296</v>
      </c>
      <c r="C357" s="21">
        <v>413</v>
      </c>
      <c r="D357" s="14">
        <v>1.52</v>
      </c>
      <c r="E357" s="14">
        <v>0.61</v>
      </c>
      <c r="F357" s="35">
        <v>0</v>
      </c>
      <c r="G357" s="14">
        <v>0</v>
      </c>
      <c r="H357" s="14">
        <v>1.23</v>
      </c>
      <c r="I357" s="14">
        <v>0.21</v>
      </c>
      <c r="J357" s="14">
        <v>13.65</v>
      </c>
      <c r="K357" s="26">
        <f t="shared" si="91"/>
        <v>0</v>
      </c>
      <c r="L357" s="14">
        <v>0</v>
      </c>
      <c r="M357" s="14">
        <v>49.52</v>
      </c>
      <c r="N357" s="14">
        <v>0</v>
      </c>
      <c r="O357" s="14">
        <v>0</v>
      </c>
      <c r="P357" s="18"/>
      <c r="Q357" s="14">
        <v>5.34</v>
      </c>
      <c r="R357" s="14">
        <v>1.49</v>
      </c>
      <c r="S357" s="14">
        <v>0.14000000000000001</v>
      </c>
      <c r="T357" s="14">
        <v>2.82</v>
      </c>
      <c r="U357" s="14">
        <v>-0.02</v>
      </c>
      <c r="V357" s="14">
        <v>97.05</v>
      </c>
      <c r="X357" s="15">
        <f t="shared" si="80"/>
        <v>310</v>
      </c>
      <c r="Y357" s="15">
        <f t="shared" si="81"/>
        <v>256</v>
      </c>
      <c r="Z357" s="15">
        <f t="shared" si="82"/>
        <v>322</v>
      </c>
      <c r="AA357" s="15">
        <f t="shared" si="83"/>
        <v>335</v>
      </c>
      <c r="AB357" s="15">
        <f t="shared" si="84"/>
        <v>271</v>
      </c>
      <c r="AC357" s="24">
        <f t="shared" si="85"/>
        <v>298.8</v>
      </c>
      <c r="AD357" s="15">
        <f t="shared" si="86"/>
        <v>348</v>
      </c>
    </row>
    <row r="358" spans="1:30" x14ac:dyDescent="0.25">
      <c r="A358" s="21" t="s">
        <v>134</v>
      </c>
      <c r="B358" s="21">
        <v>67758</v>
      </c>
      <c r="C358" s="22">
        <v>1887</v>
      </c>
      <c r="D358" s="14">
        <v>20.68</v>
      </c>
      <c r="E358" s="14">
        <v>7.37</v>
      </c>
      <c r="F358" s="35">
        <f>G358/(L358/100)</f>
        <v>0.16072002571520413</v>
      </c>
      <c r="G358" s="14">
        <v>0.05</v>
      </c>
      <c r="H358" s="14">
        <v>18.03</v>
      </c>
      <c r="I358" s="14">
        <v>2.64</v>
      </c>
      <c r="J358" s="14">
        <v>12.74</v>
      </c>
      <c r="K358" s="26">
        <f t="shared" si="91"/>
        <v>2.1807330490529733</v>
      </c>
      <c r="L358" s="14">
        <v>31.11</v>
      </c>
      <c r="M358" s="14">
        <v>40.880000000000003</v>
      </c>
      <c r="N358" s="14">
        <v>0.64</v>
      </c>
      <c r="O358" s="14">
        <v>0.72</v>
      </c>
      <c r="P358" s="18">
        <f>K358/O358</f>
        <v>3.028795901462463</v>
      </c>
      <c r="Q358" s="14">
        <v>5.16</v>
      </c>
      <c r="R358" s="14">
        <v>1.65</v>
      </c>
      <c r="S358" s="14">
        <v>0.69</v>
      </c>
      <c r="T358" s="14">
        <v>2.2799999999999998</v>
      </c>
      <c r="U358" s="14">
        <v>-0.21</v>
      </c>
      <c r="V358" s="14">
        <v>83.63</v>
      </c>
      <c r="X358" s="15">
        <f t="shared" si="80"/>
        <v>319</v>
      </c>
      <c r="Y358" s="15">
        <f t="shared" si="81"/>
        <v>325</v>
      </c>
      <c r="Z358" s="15">
        <f t="shared" si="82"/>
        <v>315</v>
      </c>
      <c r="AA358" s="15">
        <f t="shared" si="83"/>
        <v>281</v>
      </c>
      <c r="AB358" s="15">
        <f t="shared" si="84"/>
        <v>296</v>
      </c>
      <c r="AC358" s="24">
        <f t="shared" si="85"/>
        <v>307.2</v>
      </c>
      <c r="AD358" s="15">
        <f t="shared" si="86"/>
        <v>349</v>
      </c>
    </row>
    <row r="359" spans="1:30" x14ac:dyDescent="0.25">
      <c r="A359" s="15" t="s">
        <v>31</v>
      </c>
      <c r="B359" s="15">
        <v>23896</v>
      </c>
      <c r="C359" s="33">
        <v>365</v>
      </c>
      <c r="D359" s="18">
        <v>0.13</v>
      </c>
      <c r="E359" s="18">
        <v>0.02</v>
      </c>
      <c r="F359" s="26">
        <v>0</v>
      </c>
      <c r="G359" s="18">
        <v>0</v>
      </c>
      <c r="H359" s="18">
        <v>0.12</v>
      </c>
      <c r="I359" s="18">
        <v>0.02</v>
      </c>
      <c r="J359" s="18">
        <v>12.1</v>
      </c>
      <c r="K359" s="37">
        <f t="shared" si="91"/>
        <v>0</v>
      </c>
      <c r="L359" s="18">
        <v>25.18</v>
      </c>
      <c r="M359" s="18">
        <v>14.59</v>
      </c>
      <c r="N359" s="18">
        <v>6.65</v>
      </c>
      <c r="O359" s="18">
        <v>0</v>
      </c>
      <c r="P359" s="18">
        <v>3</v>
      </c>
      <c r="Q359" s="18">
        <v>5.44</v>
      </c>
      <c r="R359" s="18">
        <v>0.21</v>
      </c>
      <c r="S359" s="18">
        <v>0</v>
      </c>
      <c r="T359" s="18">
        <v>0.82</v>
      </c>
      <c r="U359" s="18">
        <v>0.39</v>
      </c>
      <c r="V359" s="18">
        <v>82.39</v>
      </c>
      <c r="X359" s="15">
        <f t="shared" si="80"/>
        <v>213</v>
      </c>
      <c r="Y359" s="15">
        <f t="shared" si="81"/>
        <v>352</v>
      </c>
      <c r="Z359" s="15">
        <f t="shared" si="82"/>
        <v>351</v>
      </c>
      <c r="AA359" s="15">
        <f t="shared" si="83"/>
        <v>270</v>
      </c>
      <c r="AB359" s="15">
        <f t="shared" si="84"/>
        <v>353</v>
      </c>
      <c r="AC359" s="24">
        <f t="shared" si="85"/>
        <v>307.8</v>
      </c>
      <c r="AD359" s="15">
        <f t="shared" si="86"/>
        <v>350</v>
      </c>
    </row>
    <row r="360" spans="1:30" x14ac:dyDescent="0.25">
      <c r="A360" s="15" t="s">
        <v>14</v>
      </c>
      <c r="B360" s="15">
        <v>6418</v>
      </c>
      <c r="C360" s="33">
        <v>1641</v>
      </c>
      <c r="D360" s="18">
        <v>9.01</v>
      </c>
      <c r="E360" s="18">
        <v>2.2200000000000002</v>
      </c>
      <c r="F360" s="26">
        <f>G360/(L360/100)</f>
        <v>1.3192114884474766E-2</v>
      </c>
      <c r="G360" s="18">
        <v>7.0000000000000007E-2</v>
      </c>
      <c r="H360" s="18">
        <v>7.7</v>
      </c>
      <c r="I360" s="18">
        <v>1.31</v>
      </c>
      <c r="J360" s="18">
        <v>14.55</v>
      </c>
      <c r="K360" s="37">
        <f t="shared" si="91"/>
        <v>0.59423940921057494</v>
      </c>
      <c r="L360" s="18">
        <v>530.62</v>
      </c>
      <c r="M360" s="18">
        <v>28.88</v>
      </c>
      <c r="N360" s="18">
        <v>3.09</v>
      </c>
      <c r="O360" s="18">
        <v>0.52</v>
      </c>
      <c r="P360" s="18">
        <f>K360/O360</f>
        <v>1.142768094635721</v>
      </c>
      <c r="Q360" s="18">
        <v>7.71</v>
      </c>
      <c r="R360" s="18">
        <v>1.56</v>
      </c>
      <c r="S360" s="18">
        <v>0.08</v>
      </c>
      <c r="T360" s="18">
        <v>2.96</v>
      </c>
      <c r="U360" s="18">
        <v>-0.16</v>
      </c>
      <c r="V360" s="18">
        <v>102.72</v>
      </c>
      <c r="X360" s="15">
        <f t="shared" si="80"/>
        <v>315</v>
      </c>
      <c r="Y360" s="15">
        <f t="shared" si="81"/>
        <v>233</v>
      </c>
      <c r="Z360" s="15">
        <f t="shared" si="82"/>
        <v>316</v>
      </c>
      <c r="AA360" s="15">
        <f t="shared" si="83"/>
        <v>345</v>
      </c>
      <c r="AB360" s="15">
        <f t="shared" si="84"/>
        <v>332</v>
      </c>
      <c r="AC360" s="24">
        <f t="shared" si="85"/>
        <v>308.2</v>
      </c>
      <c r="AD360" s="15">
        <f t="shared" si="86"/>
        <v>351</v>
      </c>
    </row>
    <row r="361" spans="1:30" x14ac:dyDescent="0.25">
      <c r="A361" s="21" t="s">
        <v>194</v>
      </c>
      <c r="B361" s="21">
        <v>24511</v>
      </c>
      <c r="C361" s="22">
        <v>1125</v>
      </c>
      <c r="D361" s="14">
        <v>8.31</v>
      </c>
      <c r="E361" s="14">
        <v>3.21</v>
      </c>
      <c r="F361" s="35">
        <f>G361/(L361/100)</f>
        <v>0</v>
      </c>
      <c r="G361" s="14">
        <v>0</v>
      </c>
      <c r="H361" s="14">
        <v>7.27</v>
      </c>
      <c r="I361" s="14">
        <v>1.03</v>
      </c>
      <c r="J361" s="14">
        <v>12.4</v>
      </c>
      <c r="K361" s="26">
        <f t="shared" si="91"/>
        <v>0</v>
      </c>
      <c r="L361" s="14">
        <v>15.19</v>
      </c>
      <c r="M361" s="14">
        <v>44.17</v>
      </c>
      <c r="N361" s="14">
        <v>0.05</v>
      </c>
      <c r="O361" s="14">
        <v>-0.01</v>
      </c>
      <c r="P361" s="18"/>
      <c r="Q361" s="14">
        <v>5.28</v>
      </c>
      <c r="R361" s="14">
        <v>1.36</v>
      </c>
      <c r="S361" s="14">
        <v>0.19</v>
      </c>
      <c r="T361" s="14">
        <v>2.71</v>
      </c>
      <c r="U361" s="14">
        <v>-0.59</v>
      </c>
      <c r="V361" s="14">
        <v>111.41</v>
      </c>
      <c r="X361" s="15">
        <f t="shared" si="80"/>
        <v>335</v>
      </c>
      <c r="Y361" s="15">
        <f t="shared" si="81"/>
        <v>269</v>
      </c>
      <c r="Z361" s="15">
        <f t="shared" si="82"/>
        <v>331</v>
      </c>
      <c r="AA361" s="15">
        <f t="shared" si="83"/>
        <v>349</v>
      </c>
      <c r="AB361" s="15">
        <f t="shared" si="84"/>
        <v>291</v>
      </c>
      <c r="AC361" s="24">
        <f t="shared" si="85"/>
        <v>315</v>
      </c>
      <c r="AD361" s="15">
        <f t="shared" si="86"/>
        <v>352</v>
      </c>
    </row>
    <row r="362" spans="1:30" x14ac:dyDescent="0.25">
      <c r="A362" s="15" t="s">
        <v>36</v>
      </c>
      <c r="B362" s="15">
        <v>21614</v>
      </c>
      <c r="C362" s="33">
        <v>238</v>
      </c>
      <c r="D362" s="18">
        <v>0.26</v>
      </c>
      <c r="E362" s="18">
        <v>0.05</v>
      </c>
      <c r="F362" s="26">
        <f>G362/(L362/100)</f>
        <v>0</v>
      </c>
      <c r="G362" s="18">
        <v>0</v>
      </c>
      <c r="H362" s="18">
        <v>0.24</v>
      </c>
      <c r="I362" s="18">
        <v>0.02</v>
      </c>
      <c r="J362" s="18">
        <v>6.96</v>
      </c>
      <c r="K362" s="37">
        <f t="shared" si="91"/>
        <v>0</v>
      </c>
      <c r="L362" s="18">
        <v>13.2</v>
      </c>
      <c r="M362" s="18">
        <v>21.8</v>
      </c>
      <c r="N362" s="18">
        <v>0.25</v>
      </c>
      <c r="O362" s="18">
        <v>0</v>
      </c>
      <c r="P362" s="18">
        <v>3</v>
      </c>
      <c r="Q362" s="18">
        <v>8.33</v>
      </c>
      <c r="R362" s="18">
        <v>1.27</v>
      </c>
      <c r="S362" s="18">
        <v>0.01</v>
      </c>
      <c r="T362" s="18">
        <v>2.97</v>
      </c>
      <c r="U362" s="18">
        <v>-0.2</v>
      </c>
      <c r="V362" s="18">
        <v>119.03</v>
      </c>
      <c r="X362" s="15">
        <f t="shared" si="80"/>
        <v>318</v>
      </c>
      <c r="Y362" s="15">
        <f t="shared" si="81"/>
        <v>231</v>
      </c>
      <c r="Z362" s="15">
        <f t="shared" si="82"/>
        <v>336</v>
      </c>
      <c r="AA362" s="15">
        <f t="shared" si="83"/>
        <v>350</v>
      </c>
      <c r="AB362" s="15">
        <f t="shared" si="84"/>
        <v>348</v>
      </c>
      <c r="AC362" s="24">
        <f t="shared" si="85"/>
        <v>316.60000000000002</v>
      </c>
      <c r="AD362" s="15">
        <f t="shared" si="86"/>
        <v>353</v>
      </c>
    </row>
    <row r="363" spans="1:30" x14ac:dyDescent="0.25">
      <c r="A363" s="21" t="s">
        <v>112</v>
      </c>
      <c r="B363" s="21">
        <v>7891</v>
      </c>
      <c r="C363" s="21">
        <v>63</v>
      </c>
      <c r="D363" s="14">
        <v>0.41</v>
      </c>
      <c r="E363" s="14">
        <v>0.22</v>
      </c>
      <c r="F363" s="35">
        <f>G363/(L363/100)</f>
        <v>0</v>
      </c>
      <c r="G363" s="14">
        <v>0</v>
      </c>
      <c r="H363" s="14">
        <v>0.34</v>
      </c>
      <c r="I363" s="14">
        <v>0.06</v>
      </c>
      <c r="J363" s="14">
        <v>15.88</v>
      </c>
      <c r="K363" s="26">
        <f t="shared" si="91"/>
        <v>0</v>
      </c>
      <c r="L363" s="14">
        <v>44.97</v>
      </c>
      <c r="M363" s="14">
        <v>64.75</v>
      </c>
      <c r="N363" s="14">
        <v>1.96</v>
      </c>
      <c r="O363" s="14">
        <v>0</v>
      </c>
      <c r="P363" s="18">
        <v>5</v>
      </c>
      <c r="Q363" s="14">
        <v>3.94</v>
      </c>
      <c r="R363" s="14">
        <v>0</v>
      </c>
      <c r="S363" s="14">
        <v>0.24</v>
      </c>
      <c r="T363" s="14">
        <v>2.04</v>
      </c>
      <c r="U363" s="14">
        <v>-1.19</v>
      </c>
      <c r="V363" s="14">
        <v>144</v>
      </c>
      <c r="X363" s="15">
        <f t="shared" si="80"/>
        <v>347</v>
      </c>
      <c r="Y363" s="15">
        <f t="shared" si="81"/>
        <v>341</v>
      </c>
      <c r="Z363" s="15">
        <f t="shared" si="82"/>
        <v>354</v>
      </c>
      <c r="AA363" s="15">
        <f t="shared" si="83"/>
        <v>352</v>
      </c>
      <c r="AB363" s="15">
        <f t="shared" si="84"/>
        <v>214</v>
      </c>
      <c r="AC363" s="24">
        <f t="shared" si="85"/>
        <v>321.60000000000002</v>
      </c>
      <c r="AD363" s="15">
        <f t="shared" si="86"/>
        <v>354</v>
      </c>
    </row>
    <row r="364" spans="1:30" x14ac:dyDescent="0.25">
      <c r="A364" s="15" t="s">
        <v>56</v>
      </c>
      <c r="B364" s="15">
        <v>153</v>
      </c>
      <c r="C364" s="33">
        <v>92</v>
      </c>
      <c r="D364" s="18">
        <v>0.5</v>
      </c>
      <c r="E364" s="18">
        <v>0.12</v>
      </c>
      <c r="F364" s="26">
        <v>5.0000000000000001E-4</v>
      </c>
      <c r="G364" s="18">
        <v>0.01</v>
      </c>
      <c r="H364" s="18">
        <v>0.37</v>
      </c>
      <c r="I364" s="18">
        <v>0.13</v>
      </c>
      <c r="J364" s="18">
        <v>26.26</v>
      </c>
      <c r="K364" s="37">
        <f t="shared" si="91"/>
        <v>0.41666666666666669</v>
      </c>
      <c r="L364" s="18">
        <v>45.41</v>
      </c>
      <c r="M364" s="18">
        <v>32.03</v>
      </c>
      <c r="N364" s="18">
        <v>4.6399999999999997</v>
      </c>
      <c r="O364" s="18">
        <v>0</v>
      </c>
      <c r="P364" s="18">
        <v>3</v>
      </c>
      <c r="Q364" s="18">
        <v>9.4700000000000006</v>
      </c>
      <c r="R364" s="18">
        <v>0.87</v>
      </c>
      <c r="S364" s="18">
        <v>0.21</v>
      </c>
      <c r="T364" s="18">
        <v>2.4300000000000002</v>
      </c>
      <c r="U364" s="18">
        <v>-1.98</v>
      </c>
      <c r="V364" s="18">
        <v>168.05</v>
      </c>
      <c r="X364" s="15">
        <f t="shared" si="80"/>
        <v>353</v>
      </c>
      <c r="Y364" s="15">
        <f t="shared" si="81"/>
        <v>305</v>
      </c>
      <c r="Z364" s="15">
        <f t="shared" si="82"/>
        <v>342</v>
      </c>
      <c r="AA364" s="15">
        <f t="shared" si="83"/>
        <v>355</v>
      </c>
      <c r="AB364" s="15">
        <f t="shared" si="84"/>
        <v>324</v>
      </c>
      <c r="AC364" s="24">
        <f t="shared" si="85"/>
        <v>335.8</v>
      </c>
      <c r="AD364" s="15">
        <f t="shared" si="86"/>
        <v>355</v>
      </c>
    </row>
  </sheetData>
  <sortState xmlns:xlrd2="http://schemas.microsoft.com/office/spreadsheetml/2017/richdata2" ref="A10:AD364">
    <sortCondition ref="AD10:AD36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MASS</vt:lpstr>
      <vt:lpstr>RI</vt:lpstr>
      <vt:lpstr>VT</vt:lpstr>
      <vt:lpstr>NH</vt:lpstr>
      <vt:lpstr>MAINE</vt:lpstr>
      <vt:lpstr>ALL NEW ENGLAND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Emma Van Dyke</cp:lastModifiedBy>
  <dcterms:created xsi:type="dcterms:W3CDTF">2020-02-20T20:51:46Z</dcterms:created>
  <dcterms:modified xsi:type="dcterms:W3CDTF">2020-03-20T20:02:49Z</dcterms:modified>
</cp:coreProperties>
</file>